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690" windowHeight="11295" activeTab="0"/>
  </bookViews>
  <sheets>
    <sheet name="3-27 month-old Repo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<sst xmlns="http://schemas.openxmlformats.org/spreadsheetml/2006/main" count="25" uniqueCount="25">
  <si>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All Ages (3- 27 Months)</t>
  </si>
  <si>
    <t>#</t>
  </si>
  <si>
    <t>No. Comp.</t>
  </si>
  <si>
    <t>% Comp.</t>
  </si>
  <si>
    <t>% Comp. Req</t>
  </si>
  <si>
    <t>Area</t>
  </si>
  <si>
    <t>Pop.</t>
  </si>
  <si>
    <t xml:space="preserve"> Req.     </t>
  </si>
  <si>
    <t>Req.</t>
  </si>
  <si>
    <t>w/ Hep A</t>
  </si>
  <si>
    <t>No. Comp. Req (w/ hep A)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</si>
  <si>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</si>
  <si>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</si>
  <si>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</si>
  <si>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</si>
  <si>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</si>
  <si>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</si>
  <si>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</si>
  <si>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</si>
  <si>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</si>
  <si>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</si>
  <si>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</si>
  <si>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</si>
  <si>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</si>
  <si>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FY 2004 Quarter 4   3-27 month-old Immunization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</si>
</sst>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12"/>
      <name val="Geneva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0" xfId="19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 YR OLD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8025"/>
          <c:w val="0.74875"/>
          <c:h val="0.6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'[1]4th quarter'!$A$180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quarter'!$D$180</c:f>
              <c:numCache>
                <c:ptCount val="1"/>
                <c:pt idx="0">
                  <c:v>0.7571469006510048</c:v>
                </c:pt>
              </c:numCache>
            </c:numRef>
          </c:val>
        </c:ser>
        <c:ser>
          <c:idx val="2"/>
          <c:order val="1"/>
          <c:tx>
            <c:strRef>
              <c:f>'[1]4th quarter'!$A$181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quarter'!$D$181</c:f>
              <c:numCache>
                <c:ptCount val="1"/>
                <c:pt idx="0">
                  <c:v>0.7719656722517368</c:v>
                </c:pt>
              </c:numCache>
            </c:numRef>
          </c:val>
        </c:ser>
        <c:ser>
          <c:idx val="3"/>
          <c:order val="2"/>
          <c:tx>
            <c:strRef>
              <c:f>'[1]4th quarter'!$A$182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quarter'!$D$182</c:f>
              <c:numCache>
                <c:ptCount val="1"/>
                <c:pt idx="0">
                  <c:v>0.8548812664907651</c:v>
                </c:pt>
              </c:numCache>
            </c:numRef>
          </c:val>
        </c:ser>
        <c:ser>
          <c:idx val="4"/>
          <c:order val="3"/>
          <c:tx>
            <c:strRef>
              <c:f>'[1]4th quarter'!$A$183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quarter'!$D$183</c:f>
              <c:numCache>
                <c:ptCount val="1"/>
                <c:pt idx="0">
                  <c:v>0.7910572503134141</c:v>
                </c:pt>
              </c:numCache>
            </c:numRef>
          </c:val>
        </c:ser>
        <c:ser>
          <c:idx val="5"/>
          <c:order val="4"/>
          <c:tx>
            <c:strRef>
              <c:f>'[1]4th quarter'!$A$184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quarter'!$D$184</c:f>
              <c:numCache>
                <c:ptCount val="1"/>
                <c:pt idx="0">
                  <c:v>0.8287037037037037</c:v>
                </c:pt>
              </c:numCache>
            </c:numRef>
          </c:val>
        </c:ser>
        <c:ser>
          <c:idx val="6"/>
          <c:order val="5"/>
          <c:tx>
            <c:strRef>
              <c:f>'[1]4th quarter'!$A$185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quarter'!$D$185</c:f>
              <c:numCache>
                <c:ptCount val="1"/>
                <c:pt idx="0">
                  <c:v>0.6538461538461539</c:v>
                </c:pt>
              </c:numCache>
            </c:numRef>
          </c:val>
        </c:ser>
        <c:ser>
          <c:idx val="7"/>
          <c:order val="6"/>
          <c:tx>
            <c:strRef>
              <c:f>'[1]4th quarter'!$A$186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quarter'!$D$186</c:f>
              <c:numCache>
                <c:ptCount val="1"/>
                <c:pt idx="0">
                  <c:v>0.7649572649572649</c:v>
                </c:pt>
              </c:numCache>
            </c:numRef>
          </c:val>
        </c:ser>
        <c:ser>
          <c:idx val="8"/>
          <c:order val="7"/>
          <c:tx>
            <c:strRef>
              <c:f>'[1]4th quarter'!$A$187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quarter'!$D$187</c:f>
              <c:numCache>
                <c:ptCount val="1"/>
                <c:pt idx="0">
                  <c:v>0.9037896365042537</c:v>
                </c:pt>
              </c:numCache>
            </c:numRef>
          </c:val>
        </c:ser>
        <c:ser>
          <c:idx val="9"/>
          <c:order val="8"/>
          <c:tx>
            <c:strRef>
              <c:f>'[1]4th quarter'!$A$188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quarter'!$D$188</c:f>
              <c:numCache>
                <c:ptCount val="1"/>
                <c:pt idx="0">
                  <c:v>0.6263386396526773</c:v>
                </c:pt>
              </c:numCache>
            </c:numRef>
          </c:val>
        </c:ser>
        <c:ser>
          <c:idx val="10"/>
          <c:order val="9"/>
          <c:tx>
            <c:strRef>
              <c:f>'[1]4th quarter'!$A$189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quarter'!$D$189</c:f>
              <c:numCache>
                <c:ptCount val="1"/>
                <c:pt idx="0">
                  <c:v>0.9042553191489362</c:v>
                </c:pt>
              </c:numCache>
            </c:numRef>
          </c:val>
        </c:ser>
        <c:ser>
          <c:idx val="11"/>
          <c:order val="10"/>
          <c:tx>
            <c:strRef>
              <c:f>'[1]4th quarter'!$A$190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quarter'!$D$190</c:f>
              <c:numCache>
                <c:ptCount val="1"/>
                <c:pt idx="0">
                  <c:v>0.7498383968972204</c:v>
                </c:pt>
              </c:numCache>
            </c:numRef>
          </c:val>
        </c:ser>
        <c:ser>
          <c:idx val="12"/>
          <c:order val="11"/>
          <c:tx>
            <c:strRef>
              <c:f>'[1]4th quarter'!$A$191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quarter'!$D$191</c:f>
              <c:numCache>
                <c:ptCount val="1"/>
                <c:pt idx="0">
                  <c:v>0.7440476190476191</c:v>
                </c:pt>
              </c:numCache>
            </c:numRef>
          </c:val>
        </c:ser>
        <c:ser>
          <c:idx val="13"/>
          <c:order val="12"/>
          <c:tx>
            <c:strRef>
              <c:f>'[1]4th quarter'!$A$192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'[1]4th quarter'!$D$179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'[1]4th quarter'!$D$192</c:f>
              <c:numCache>
                <c:ptCount val="1"/>
                <c:pt idx="0">
                  <c:v>0.7951920959063592</c:v>
                </c:pt>
              </c:numCache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5995"/>
        <c:crosses val="autoZero"/>
        <c:auto val="1"/>
        <c:lblOffset val="100"/>
        <c:noMultiLvlLbl val="0"/>
      </c:catAx>
      <c:valAx>
        <c:axId val="1122599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1695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8</xdr:col>
      <xdr:colOff>247650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562350"/>
        <a:ext cx="51149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ilver\My%20Documents\Danielle\Immunization\Immunizations%20Reports\2004_2005%20Qtrly%20Reports\2004\FY%2004%2012_22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V"/>
      <sheetName val="1st quarter"/>
      <sheetName val="2nd quarter"/>
      <sheetName val="3rd quarter"/>
      <sheetName val="4th quarter"/>
      <sheetName val="Annual"/>
    </sheetNames>
    <sheetDataSet>
      <sheetData sheetId="4">
        <row r="179">
          <cell r="D179" t="str">
            <v>Req.</v>
          </cell>
        </row>
        <row r="180">
          <cell r="A180" t="str">
            <v>Aberdeen</v>
          </cell>
          <cell r="D180">
            <v>0.7571469006510048</v>
          </cell>
        </row>
        <row r="181">
          <cell r="A181" t="str">
            <v>Alaska</v>
          </cell>
          <cell r="D181">
            <v>0.7719656722517368</v>
          </cell>
        </row>
        <row r="182">
          <cell r="A182" t="str">
            <v>Albuquerque</v>
          </cell>
          <cell r="D182">
            <v>0.8548812664907651</v>
          </cell>
        </row>
        <row r="183">
          <cell r="A183" t="str">
            <v>Bemidji</v>
          </cell>
          <cell r="D183">
            <v>0.7910572503134141</v>
          </cell>
        </row>
        <row r="184">
          <cell r="A184" t="str">
            <v>Billings</v>
          </cell>
          <cell r="D184">
            <v>0.8287037037037037</v>
          </cell>
        </row>
        <row r="185">
          <cell r="A185" t="str">
            <v>California</v>
          </cell>
          <cell r="D185">
            <v>0.6538461538461539</v>
          </cell>
        </row>
        <row r="186">
          <cell r="A186" t="str">
            <v>Nashville</v>
          </cell>
          <cell r="D186">
            <v>0.7649572649572649</v>
          </cell>
        </row>
        <row r="187">
          <cell r="A187" t="str">
            <v>Navajo</v>
          </cell>
          <cell r="D187">
            <v>0.9037896365042537</v>
          </cell>
        </row>
        <row r="188">
          <cell r="A188" t="str">
            <v>Oklahoma</v>
          </cell>
          <cell r="D188">
            <v>0.6263386396526773</v>
          </cell>
        </row>
        <row r="189">
          <cell r="A189" t="str">
            <v>Phoenix</v>
          </cell>
          <cell r="D189">
            <v>0.9042553191489362</v>
          </cell>
        </row>
        <row r="190">
          <cell r="A190" t="str">
            <v>Portland</v>
          </cell>
          <cell r="D190">
            <v>0.7498383968972204</v>
          </cell>
        </row>
        <row r="191">
          <cell r="A191" t="str">
            <v>Tucson</v>
          </cell>
          <cell r="D191">
            <v>0.7440476190476191</v>
          </cell>
        </row>
        <row r="192">
          <cell r="A192" t="str">
            <v>All Areas</v>
          </cell>
          <cell r="D192">
            <v>0.7951920959063592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2" sqref="I2"/>
    </sheetView>
  </sheetViews>
  <sheetFormatPr defaultColWidth="9.140625" defaultRowHeight="12.75"/>
  <cols>
    <col min="7" max="7" width="7.140625" style="0" customWidth="1"/>
    <col min="8" max="8" width="11.00390625" style="0" customWidth="1"/>
  </cols>
  <sheetData>
    <row r="1" ht="12.75">
      <c r="A1" s="8" t="s">
        <v>24</v>
      </c>
    </row>
    <row r="3" spans="4:6" ht="12.75">
      <c r="D3" s="9" t="s">
        <v>0</v>
      </c>
      <c r="E3" s="10"/>
      <c r="F3" s="10"/>
    </row>
    <row r="4" spans="2:5" ht="12.75">
      <c r="B4" s="1" t="s">
        <v>1</v>
      </c>
      <c r="C4" s="1" t="s">
        <v>2</v>
      </c>
      <c r="D4" s="1" t="s">
        <v>3</v>
      </c>
      <c r="E4" s="1" t="s">
        <v>4</v>
      </c>
    </row>
    <row r="5" spans="1:8" ht="13.5" thickBot="1">
      <c r="A5" s="2" t="s">
        <v>5</v>
      </c>
      <c r="B5" s="2" t="s">
        <v>6</v>
      </c>
      <c r="C5" s="2" t="s">
        <v>7</v>
      </c>
      <c r="D5" s="2" t="s">
        <v>8</v>
      </c>
      <c r="E5" s="3" t="s">
        <v>9</v>
      </c>
      <c r="F5" s="4"/>
      <c r="H5" s="2" t="s">
        <v>10</v>
      </c>
    </row>
    <row r="6" spans="1:8" ht="12.75">
      <c r="A6" t="s">
        <v>11</v>
      </c>
      <c r="B6" s="5">
        <v>3533</v>
      </c>
      <c r="C6" s="5">
        <v>2675</v>
      </c>
      <c r="D6" s="6">
        <f>C6/B6</f>
        <v>0.7571469006510048</v>
      </c>
      <c r="E6" s="6">
        <f>H6/B6</f>
        <v>0.6838380979337674</v>
      </c>
      <c r="F6" s="5"/>
      <c r="H6">
        <v>2416</v>
      </c>
    </row>
    <row r="7" spans="1:8" ht="12.75">
      <c r="A7" t="s">
        <v>12</v>
      </c>
      <c r="B7" s="5">
        <v>4894</v>
      </c>
      <c r="C7" s="5">
        <v>3778</v>
      </c>
      <c r="D7" s="6">
        <f aca="true" t="shared" si="0" ref="D7:D18">C7/B7</f>
        <v>0.7719656722517368</v>
      </c>
      <c r="E7" s="6">
        <f>H7/B7</f>
        <v>0.6953412341642828</v>
      </c>
      <c r="F7" s="5"/>
      <c r="H7">
        <v>3403</v>
      </c>
    </row>
    <row r="8" spans="1:8" ht="12.75">
      <c r="A8" t="s">
        <v>13</v>
      </c>
      <c r="B8" s="5">
        <v>1516</v>
      </c>
      <c r="C8" s="5">
        <v>1296</v>
      </c>
      <c r="D8" s="6">
        <f t="shared" si="0"/>
        <v>0.8548812664907651</v>
      </c>
      <c r="E8" s="6">
        <f>H8/B8</f>
        <v>0.8126649076517151</v>
      </c>
      <c r="F8" s="5"/>
      <c r="H8">
        <v>1232</v>
      </c>
    </row>
    <row r="9" spans="1:8" ht="12.75">
      <c r="A9" t="s">
        <v>14</v>
      </c>
      <c r="B9" s="5">
        <v>2393</v>
      </c>
      <c r="C9" s="5">
        <v>1893</v>
      </c>
      <c r="D9" s="6">
        <f t="shared" si="0"/>
        <v>0.7910572503134141</v>
      </c>
      <c r="E9" s="6">
        <f>H9/B9</f>
        <v>0.6702883409945675</v>
      </c>
      <c r="F9" s="5"/>
      <c r="H9">
        <v>1604</v>
      </c>
    </row>
    <row r="10" spans="1:8" ht="12.75">
      <c r="A10" t="s">
        <v>15</v>
      </c>
      <c r="B10" s="5">
        <v>2160</v>
      </c>
      <c r="C10" s="5">
        <v>1790</v>
      </c>
      <c r="D10" s="6">
        <f t="shared" si="0"/>
        <v>0.8287037037037037</v>
      </c>
      <c r="E10" s="6">
        <f>H10/B10</f>
        <v>0.7361111111111112</v>
      </c>
      <c r="F10" s="5"/>
      <c r="H10">
        <v>1590</v>
      </c>
    </row>
    <row r="11" spans="1:8" ht="12.75">
      <c r="A11" t="s">
        <v>16</v>
      </c>
      <c r="B11" s="5">
        <v>1352</v>
      </c>
      <c r="C11" s="5">
        <v>884</v>
      </c>
      <c r="D11" s="6">
        <f t="shared" si="0"/>
        <v>0.6538461538461539</v>
      </c>
      <c r="E11" s="6">
        <f>H11/B11</f>
        <v>0.5865384615384616</v>
      </c>
      <c r="F11" s="5"/>
      <c r="H11">
        <v>793</v>
      </c>
    </row>
    <row r="12" spans="1:8" ht="12.75">
      <c r="A12" t="s">
        <v>17</v>
      </c>
      <c r="B12" s="5">
        <v>1404</v>
      </c>
      <c r="C12" s="5">
        <v>1074</v>
      </c>
      <c r="D12" s="6">
        <f t="shared" si="0"/>
        <v>0.7649572649572649</v>
      </c>
      <c r="E12" s="6">
        <f>H12/B12</f>
        <v>0.6467236467236467</v>
      </c>
      <c r="F12" s="5"/>
      <c r="H12">
        <v>908</v>
      </c>
    </row>
    <row r="13" spans="1:8" ht="12.75">
      <c r="A13" t="s">
        <v>18</v>
      </c>
      <c r="B13" s="5">
        <v>6465</v>
      </c>
      <c r="C13" s="5">
        <v>5843</v>
      </c>
      <c r="D13" s="6">
        <f t="shared" si="0"/>
        <v>0.9037896365042537</v>
      </c>
      <c r="E13" s="6">
        <f>H13/B13</f>
        <v>0.831554524361949</v>
      </c>
      <c r="F13" s="5"/>
      <c r="H13">
        <v>5376</v>
      </c>
    </row>
    <row r="14" spans="1:8" ht="12.75">
      <c r="A14" t="s">
        <v>19</v>
      </c>
      <c r="B14" s="7">
        <v>3455</v>
      </c>
      <c r="C14" s="7">
        <v>2164</v>
      </c>
      <c r="D14" s="6">
        <f t="shared" si="0"/>
        <v>0.6263386396526773</v>
      </c>
      <c r="E14" s="6">
        <f>H14/B14</f>
        <v>0.5890014471780028</v>
      </c>
      <c r="F14" s="5"/>
      <c r="H14">
        <v>2035</v>
      </c>
    </row>
    <row r="15" spans="1:8" ht="12.75">
      <c r="A15" t="s">
        <v>20</v>
      </c>
      <c r="B15" s="7">
        <v>2726</v>
      </c>
      <c r="C15" s="7">
        <v>2465</v>
      </c>
      <c r="D15" s="6">
        <f t="shared" si="0"/>
        <v>0.9042553191489362</v>
      </c>
      <c r="E15" s="6">
        <f>H15/B15</f>
        <v>0.842993396918562</v>
      </c>
      <c r="F15" s="5"/>
      <c r="H15">
        <v>2298</v>
      </c>
    </row>
    <row r="16" spans="1:8" ht="12.75">
      <c r="A16" t="s">
        <v>21</v>
      </c>
      <c r="B16" s="7">
        <v>1547</v>
      </c>
      <c r="C16" s="7">
        <v>1160</v>
      </c>
      <c r="D16" s="6">
        <f t="shared" si="0"/>
        <v>0.7498383968972204</v>
      </c>
      <c r="E16" s="6">
        <f>H16/B16</f>
        <v>0.6735617323852618</v>
      </c>
      <c r="F16" s="5"/>
      <c r="H16">
        <v>1042</v>
      </c>
    </row>
    <row r="17" spans="1:8" ht="12.75">
      <c r="A17" t="s">
        <v>22</v>
      </c>
      <c r="B17" s="7">
        <v>336</v>
      </c>
      <c r="C17" s="7">
        <v>250</v>
      </c>
      <c r="D17" s="6">
        <f t="shared" si="0"/>
        <v>0.7440476190476191</v>
      </c>
      <c r="E17" s="6">
        <f>H17/B17</f>
        <v>0.7083333333333334</v>
      </c>
      <c r="F17" s="5"/>
      <c r="H17">
        <v>238</v>
      </c>
    </row>
    <row r="18" spans="1:6" ht="12.75">
      <c r="A18" s="1" t="s">
        <v>23</v>
      </c>
      <c r="B18" s="5">
        <f>SUM(B6:B17)</f>
        <v>31781</v>
      </c>
      <c r="C18" s="5">
        <f>SUM(C6:C17)</f>
        <v>25272</v>
      </c>
      <c r="D18" s="6">
        <f t="shared" si="0"/>
        <v>0.7951920959063592</v>
      </c>
      <c r="E18" s="6" t="e">
        <f>#REF!/B18</f>
        <v>#REF!</v>
      </c>
      <c r="F18" s="5"/>
    </row>
  </sheetData>
  <mergeCells count="1">
    <mergeCell ref="D3:F3"/>
  </mergeCells>
  <printOptions/>
  <pageMargins left="0.68" right="0.57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FY04 4thQtr 3-27 month old Report</dc:title>
  <dc:subject>FY04 4thQtr 3-27 month old Report</dc:subject>
  <dc:creator>Danielle Silver</dc:creator>
  <cp:keywords>FY04 Quarterly Report</cp:keywords>
  <dc:description/>
  <cp:lastModifiedBy>ebennett</cp:lastModifiedBy>
  <cp:lastPrinted>2009-03-27T21:53:21Z</cp:lastPrinted>
  <dcterms:created xsi:type="dcterms:W3CDTF">2006-01-05T16:29:49Z</dcterms:created>
  <dcterms:modified xsi:type="dcterms:W3CDTF">2009-03-27T21:55:16Z</dcterms:modified>
  <cp:category/>
  <cp:version/>
  <cp:contentType/>
  <cp:contentStatus/>
</cp:coreProperties>
</file>