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11310" activeTab="0"/>
  </bookViews>
  <sheets>
    <sheet name="3rd quarter 3 - 27 months" sheetId="1" r:id="rId1"/>
    <sheet name="3rd Quarter 2 Year Olds " sheetId="2" r:id="rId2"/>
    <sheet name="3rd Quarter % User Pop" sheetId="3" r:id="rId3"/>
    <sheet name="3rd Quarter Flu Report" sheetId="4" r:id="rId4"/>
  </sheets>
  <externalReferences>
    <externalReference r:id="rId7"/>
    <externalReference r:id="rId8"/>
  </externalReferences>
  <definedNames>
    <definedName name="firstper" localSheetId="1">'[2]1st quarter 04'!$D$189</definedName>
    <definedName name="firstper">'[1]1st quarter'!$D$189</definedName>
    <definedName name="firstpop" localSheetId="1">'[2]1st quarter 04'!$B$189</definedName>
    <definedName name="firstpop">'[1]1st quarter'!$B$189</definedName>
    <definedName name="_xlnm.Print_Area" localSheetId="0">'3rd quarter 3 - 27 months'!$A$1:$K$214</definedName>
  </definedNames>
  <calcPr fullCalcOnLoad="1"/>
</workbook>
</file>

<file path=xl/sharedStrings.xml><?xml version="1.0" encoding="utf-8"?>
<sst xmlns="http://schemas.openxmlformats.org/spreadsheetml/2006/main" count="287" uniqueCount="101">
  <si>
    <t>3rd Quarter Report FY 2007</t>
  </si>
  <si>
    <t>IMMUNIZATION RATES FOR EACH AGE GROUP BY AREA</t>
  </si>
  <si>
    <t>3 - 4 Months</t>
  </si>
  <si>
    <t>#</t>
  </si>
  <si>
    <t>No. Comp.</t>
  </si>
  <si>
    <t>% Comp.</t>
  </si>
  <si>
    <t xml:space="preserve">DTAP1  </t>
  </si>
  <si>
    <t xml:space="preserve">IPV1  </t>
  </si>
  <si>
    <t>Hib1</t>
  </si>
  <si>
    <t>HepB1</t>
  </si>
  <si>
    <t>PCV1</t>
  </si>
  <si>
    <t>Area</t>
  </si>
  <si>
    <t>Pop.</t>
  </si>
  <si>
    <t xml:space="preserve"> Req.     </t>
  </si>
  <si>
    <t>Req.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</si>
  <si>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</si>
  <si>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</si>
  <si>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</si>
  <si>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</si>
  <si>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</si>
  <si>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</si>
  <si>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</si>
  <si>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</si>
  <si>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</si>
  <si>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</si>
  <si>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</si>
  <si>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</si>
  <si>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</si>
  <si>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</si>
  <si>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 xml:space="preserve">DTAP2  </t>
  </si>
  <si>
    <t xml:space="preserve">IPV2 </t>
  </si>
  <si>
    <t xml:space="preserve">Hib2 </t>
  </si>
  <si>
    <t>HepB2</t>
  </si>
  <si>
    <t>PCV2</t>
  </si>
  <si>
    <t>Pop</t>
  </si>
  <si>
    <t>All Areas</t>
  </si>
  <si>
    <t>7 - 15 Months</t>
  </si>
  <si>
    <t xml:space="preserve">DTAP3  </t>
  </si>
  <si>
    <t>PCV3</t>
  </si>
  <si>
    <t>16 - 18 Months</t>
  </si>
  <si>
    <t xml:space="preserve">DTAP3 </t>
  </si>
  <si>
    <t xml:space="preserve">IPV2  </t>
  </si>
  <si>
    <t>MMR1</t>
  </si>
  <si>
    <t xml:space="preserve">Hib3  </t>
  </si>
  <si>
    <t>HepB3</t>
  </si>
  <si>
    <t>PCV4</t>
  </si>
  <si>
    <t>VZV</t>
  </si>
  <si>
    <t>Tuscon</t>
  </si>
  <si>
    <t>19 - 23 Months</t>
  </si>
  <si>
    <t xml:space="preserve">DTAP4 </t>
  </si>
  <si>
    <t xml:space="preserve">IPV3 </t>
  </si>
  <si>
    <t xml:space="preserve">Hib3 </t>
  </si>
  <si>
    <t>24 - 27 Months</t>
  </si>
  <si>
    <t xml:space="preserve">IPV3  </t>
  </si>
  <si>
    <t>Hib3</t>
  </si>
  <si>
    <t>HepA</t>
  </si>
  <si>
    <t>All Ages (3- 27 Months)</t>
  </si>
  <si>
    <t>% Comp. Req</t>
  </si>
  <si>
    <t>w/ Hep A</t>
  </si>
  <si>
    <t>No. Comp. Req (w/ hep A)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</si>
  <si>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</si>
  <si>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</si>
  <si>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</si>
  <si>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</si>
  <si>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</si>
  <si>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</si>
  <si>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</si>
  <si>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</si>
  <si>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</si>
  <si>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</si>
  <si>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</si>
  <si>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</si>
  <si>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</si>
  <si>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</si>
  <si>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</si>
  <si>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</si>
  <si>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</si>
  <si>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</si>
  <si>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</si>
  <si>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</si>
  <si>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2007Quarter 3-   Two Year Old Immunization Report</t>
  </si>
  <si>
    <t>Pediatric Inflluenza Vaccine coverage for the 2006 - 2007 influenza season</t>
  </si>
  <si>
    <t>Children who were at least 6  - 23 months old and received at  least 1 dose of influenza vaccine between Sept 1 - Dec. 31st 2006.</t>
  </si>
  <si>
    <t>Number of children 6 - 23 months</t>
  </si>
  <si>
    <t>Number who received at least 1 dose of influenza vaccine</t>
  </si>
  <si>
    <t xml:space="preserve"> % Coverage</t>
  </si>
  <si>
    <t>No Report</t>
  </si>
  <si>
    <t>#FY07Q2</t>
  </si>
  <si>
    <t>%FY07Q2</t>
  </si>
  <si>
    <t>FY07Q3#</t>
  </si>
  <si>
    <t>FY07Q3%</t>
  </si>
  <si>
    <t>TOTAL</t>
  </si>
  <si>
    <t>3 - 27 MONTH OLDS</t>
  </si>
  <si>
    <t>2 YEAR OLDS</t>
  </si>
  <si>
    <t>#FY07Q1</t>
  </si>
  <si>
    <t>%FY07Q1</t>
  </si>
  <si>
    <t>3 - 27 Month Old User Pop*</t>
  </si>
  <si>
    <t>2 year old  User Pop*</t>
  </si>
  <si>
    <t>NASHVILLE †</t>
  </si>
  <si>
    <t>Percent of User Population Captured in Quarterly Immunization Reports</t>
  </si>
  <si>
    <t xml:space="preserve">* Based on the IHS FY 2005 Un-adjusted Active User Population. De-duplicated within Area. 
 † Immunization reports for the Nashville Area include children who are not counted in User Population calculations. 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</si>
</sst>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2.5"/>
      <name val="Geneva"/>
      <family val="0"/>
    </font>
    <font>
      <sz val="2"/>
      <name val="Geneva"/>
      <family val="0"/>
    </font>
    <font>
      <sz val="8"/>
      <name val="Geneva"/>
      <family val="0"/>
    </font>
    <font>
      <b/>
      <sz val="2.75"/>
      <name val="Geneva"/>
      <family val="0"/>
    </font>
    <font>
      <b/>
      <sz val="2"/>
      <name val="Geneva"/>
      <family val="0"/>
    </font>
    <font>
      <b/>
      <sz val="1.5"/>
      <name val="Geneva"/>
      <family val="0"/>
    </font>
    <font>
      <sz val="1.5"/>
      <name val="Geneva"/>
      <family val="0"/>
    </font>
    <font>
      <b/>
      <sz val="8.5"/>
      <name val="Geneva"/>
      <family val="0"/>
    </font>
    <font>
      <sz val="6"/>
      <name val="Geneva"/>
      <family val="0"/>
    </font>
    <font>
      <b/>
      <sz val="9.75"/>
      <name val="Geneva"/>
      <family val="0"/>
    </font>
    <font>
      <sz val="6.25"/>
      <name val="Geneva"/>
      <family val="0"/>
    </font>
    <font>
      <b/>
      <sz val="11.5"/>
      <name val="Geneva"/>
      <family val="0"/>
    </font>
    <font>
      <sz val="8.5"/>
      <name val="Geneva"/>
      <family val="0"/>
    </font>
    <font>
      <b/>
      <sz val="9.5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9.25"/>
      <name val="Arial"/>
      <family val="2"/>
    </font>
    <font>
      <sz val="8.05"/>
      <color indexed="8"/>
      <name val="Verdana"/>
      <family val="0"/>
    </font>
    <font>
      <b/>
      <sz val="8.05"/>
      <color indexed="8"/>
      <name val="Verdana"/>
      <family val="2"/>
    </font>
    <font>
      <b/>
      <sz val="10.25"/>
      <name val="Arial"/>
      <family val="0"/>
    </font>
    <font>
      <sz val="8.5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Font="1" applyFill="1" applyAlignment="1">
      <alignment horizontal="right"/>
    </xf>
    <xf numFmtId="0" fontId="0" fillId="0" borderId="2" xfId="0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23" fillId="0" borderId="0" xfId="21" applyFont="1">
      <alignment/>
      <protection/>
    </xf>
    <xf numFmtId="0" fontId="22" fillId="0" borderId="0" xfId="21">
      <alignment/>
      <protection/>
    </xf>
    <xf numFmtId="9" fontId="22" fillId="0" borderId="0" xfId="21" applyNumberFormat="1">
      <alignment/>
      <protection/>
    </xf>
    <xf numFmtId="9" fontId="22" fillId="0" borderId="0" xfId="21" applyNumberFormat="1" applyFill="1">
      <alignment/>
      <protection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27" fillId="0" borderId="0" xfId="0" applyBorder="1" applyAlignment="1">
      <alignment vertical="center"/>
    </xf>
    <xf numFmtId="3" fontId="27" fillId="0" borderId="0" xfId="0" applyBorder="1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27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56559114"/>
        <c:axId val="39269979"/>
      </c:bar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9979"/>
        <c:crossesAt val="0"/>
        <c:auto val="1"/>
        <c:lblOffset val="100"/>
        <c:noMultiLvlLbl val="0"/>
      </c:catAx>
      <c:valAx>
        <c:axId val="3926997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911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Percent Completing Requirements 16-18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3 - 27 months'!$A$91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cat>
            <c:strRef>
              <c:f>'3rd quarter 3 - 27 months'!$D$89</c:f>
              <c:strCache/>
            </c:strRef>
          </c:cat>
          <c:val>
            <c:numRef>
              <c:f>'3rd quarter 3 - 27 months'!$D$91</c:f>
              <c:numCache/>
            </c:numRef>
          </c:val>
        </c:ser>
        <c:ser>
          <c:idx val="2"/>
          <c:order val="1"/>
          <c:tx>
            <c:strRef>
              <c:f>'3rd quarter 3 - 27 months'!$A$92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months'!$D$89</c:f>
              <c:strCache/>
            </c:strRef>
          </c:cat>
          <c:val>
            <c:numRef>
              <c:f>'3rd quarter 3 - 27 months'!$D$92</c:f>
              <c:numCache/>
            </c:numRef>
          </c:val>
        </c:ser>
        <c:ser>
          <c:idx val="3"/>
          <c:order val="2"/>
          <c:tx>
            <c:strRef>
              <c:f>'3rd quarter 3 - 27 months'!$A$93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months'!$D$89</c:f>
              <c:strCache/>
            </c:strRef>
          </c:cat>
          <c:val>
            <c:numRef>
              <c:f>'3rd quarter 3 - 27 months'!$D$93</c:f>
              <c:numCache/>
            </c:numRef>
          </c:val>
        </c:ser>
        <c:ser>
          <c:idx val="4"/>
          <c:order val="3"/>
          <c:tx>
            <c:strRef>
              <c:f>'3rd quarter 3 - 27 months'!$A$94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months'!$D$89</c:f>
              <c:strCache/>
            </c:strRef>
          </c:cat>
          <c:val>
            <c:numRef>
              <c:f>'3rd quarter 3 - 27 months'!$D$94</c:f>
              <c:numCache/>
            </c:numRef>
          </c:val>
        </c:ser>
        <c:ser>
          <c:idx val="5"/>
          <c:order val="4"/>
          <c:tx>
            <c:strRef>
              <c:f>'3rd quarter 3 - 27 months'!$A$95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</c:spPr>
          </c:dPt>
          <c:cat>
            <c:strRef>
              <c:f>'3rd quarter 3 - 27 months'!$D$89</c:f>
              <c:strCache/>
            </c:strRef>
          </c:cat>
          <c:val>
            <c:numRef>
              <c:f>'3rd quarter 3 - 27 months'!$D$95</c:f>
              <c:numCache/>
            </c:numRef>
          </c:val>
        </c:ser>
        <c:ser>
          <c:idx val="6"/>
          <c:order val="5"/>
          <c:tx>
            <c:strRef>
              <c:f>'3rd quarter 3 - 27 months'!$A$96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months'!$D$89</c:f>
              <c:strCache/>
            </c:strRef>
          </c:cat>
          <c:val>
            <c:numRef>
              <c:f>'3rd quarter 3 - 27 months'!$D$96</c:f>
              <c:numCache/>
            </c:numRef>
          </c:val>
        </c:ser>
        <c:ser>
          <c:idx val="7"/>
          <c:order val="6"/>
          <c:tx>
            <c:strRef>
              <c:f>'3rd quarter 3 - 27 months'!$A$97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months'!$D$89</c:f>
              <c:strCache/>
            </c:strRef>
          </c:cat>
          <c:val>
            <c:numRef>
              <c:f>'3rd quarter 3 - 27 months'!$D$97</c:f>
              <c:numCache/>
            </c:numRef>
          </c:val>
        </c:ser>
        <c:ser>
          <c:idx val="8"/>
          <c:order val="7"/>
          <c:tx>
            <c:strRef>
              <c:f>'3rd quarter 3 - 27 months'!$A$98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months'!$D$89</c:f>
              <c:strCache/>
            </c:strRef>
          </c:cat>
          <c:val>
            <c:numRef>
              <c:f>'3rd quarter 3 - 27 months'!$D$98</c:f>
              <c:numCache/>
            </c:numRef>
          </c:val>
        </c:ser>
        <c:ser>
          <c:idx val="9"/>
          <c:order val="8"/>
          <c:tx>
            <c:strRef>
              <c:f>'3rd quarter 3 - 27 months'!$A$99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months'!$D$89</c:f>
              <c:strCache/>
            </c:strRef>
          </c:cat>
          <c:val>
            <c:numRef>
              <c:f>'3rd quarter 3 - 27 months'!$D$99</c:f>
              <c:numCache/>
            </c:numRef>
          </c:val>
        </c:ser>
        <c:ser>
          <c:idx val="10"/>
          <c:order val="9"/>
          <c:tx>
            <c:strRef>
              <c:f>'3rd quarter 3 - 27 months'!$A$100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months'!$D$89</c:f>
              <c:strCache/>
            </c:strRef>
          </c:cat>
          <c:val>
            <c:numRef>
              <c:f>'3rd quarter 3 - 27 months'!$D$100</c:f>
              <c:numCache/>
            </c:numRef>
          </c:val>
        </c:ser>
        <c:ser>
          <c:idx val="11"/>
          <c:order val="10"/>
          <c:tx>
            <c:strRef>
              <c:f>'3rd quarter 3 - 27 months'!$A$101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months'!$D$89</c:f>
              <c:strCache/>
            </c:strRef>
          </c:cat>
          <c:val>
            <c:numRef>
              <c:f>'3rd quarter 3 - 27 months'!$D$101</c:f>
              <c:numCache/>
            </c:numRef>
          </c:val>
        </c:ser>
        <c:ser>
          <c:idx val="12"/>
          <c:order val="11"/>
          <c:tx>
            <c:strRef>
              <c:f>'3rd quarter 3 - 27 months'!$A$102</c:f>
              <c:strCache>
                <c:ptCount val="1"/>
                <c:pt idx="0">
                  <c:v>Tuscon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months'!$D$89</c:f>
              <c:strCache/>
            </c:strRef>
          </c:cat>
          <c:val>
            <c:numRef>
              <c:f>'3rd quarter 3 - 27 months'!$D$102</c:f>
              <c:numCache/>
            </c:numRef>
          </c:val>
        </c:ser>
        <c:ser>
          <c:idx val="13"/>
          <c:order val="12"/>
          <c:tx>
            <c:strRef>
              <c:f>'3rd quarter 3 - 27 months'!$A$103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months'!$D$89</c:f>
              <c:strCache/>
            </c:strRef>
          </c:cat>
          <c:val>
            <c:numRef>
              <c:f>'3rd quarter 3 - 27 months'!$D$103</c:f>
              <c:numCache/>
            </c:numRef>
          </c:val>
        </c:ser>
        <c:axId val="39576324"/>
        <c:axId val="20642597"/>
      </c:bar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42597"/>
        <c:crosses val="autoZero"/>
        <c:auto val="1"/>
        <c:lblOffset val="100"/>
        <c:noMultiLvlLbl val="0"/>
      </c:catAx>
      <c:valAx>
        <c:axId val="2064259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7632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Geneva"/>
                <a:ea typeface="Geneva"/>
                <a:cs typeface="Geneva"/>
              </a:rPr>
              <a:t>Percent Completing Requirements 19-23 Months</a:t>
            </a:r>
          </a:p>
        </c:rich>
      </c:tx>
      <c:layout>
        <c:manualLayout>
          <c:xMode val="factor"/>
          <c:yMode val="factor"/>
          <c:x val="-0.1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15"/>
          <c:w val="0.767"/>
          <c:h val="0.7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3 - 27 months'!$A$121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months'!$D$121</c:f>
              <c:numCache/>
            </c:numRef>
          </c:val>
        </c:ser>
        <c:ser>
          <c:idx val="2"/>
          <c:order val="1"/>
          <c:tx>
            <c:strRef>
              <c:f>'3rd quarter 3 - 27 months'!$A$122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months'!$D$122</c:f>
              <c:numCache/>
            </c:numRef>
          </c:val>
        </c:ser>
        <c:ser>
          <c:idx val="3"/>
          <c:order val="2"/>
          <c:tx>
            <c:strRef>
              <c:f>'3rd quarter 3 - 27 months'!$A$123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months'!$D$123</c:f>
              <c:numCache/>
            </c:numRef>
          </c:val>
        </c:ser>
        <c:ser>
          <c:idx val="4"/>
          <c:order val="3"/>
          <c:tx>
            <c:strRef>
              <c:f>'3rd quarter 3 - 27 months'!$A$124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months'!$D$124</c:f>
              <c:numCache/>
            </c:numRef>
          </c:val>
        </c:ser>
        <c:ser>
          <c:idx val="5"/>
          <c:order val="4"/>
          <c:tx>
            <c:strRef>
              <c:f>'3rd quarter 3 - 27 months'!$A$125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months'!$D$125</c:f>
              <c:numCache/>
            </c:numRef>
          </c:val>
        </c:ser>
        <c:ser>
          <c:idx val="6"/>
          <c:order val="5"/>
          <c:tx>
            <c:strRef>
              <c:f>'3rd quarter 3 - 27 months'!$A$126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months'!$D$126</c:f>
              <c:numCache/>
            </c:numRef>
          </c:val>
        </c:ser>
        <c:ser>
          <c:idx val="7"/>
          <c:order val="6"/>
          <c:tx>
            <c:strRef>
              <c:f>'3rd quarter 3 - 27 months'!$A$127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months'!$D$127</c:f>
              <c:numCache/>
            </c:numRef>
          </c:val>
        </c:ser>
        <c:ser>
          <c:idx val="8"/>
          <c:order val="7"/>
          <c:tx>
            <c:strRef>
              <c:f>'3rd quarter 3 - 27 months'!$A$128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months'!$D$128</c:f>
              <c:numCache/>
            </c:numRef>
          </c:val>
        </c:ser>
        <c:ser>
          <c:idx val="9"/>
          <c:order val="8"/>
          <c:tx>
            <c:strRef>
              <c:f>'3rd quarter 3 - 27 months'!$A$129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months'!$D$129</c:f>
              <c:numCache/>
            </c:numRef>
          </c:val>
        </c:ser>
        <c:ser>
          <c:idx val="10"/>
          <c:order val="9"/>
          <c:tx>
            <c:strRef>
              <c:f>'3rd quarter 3 - 27 months'!$A$130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months'!$D$130</c:f>
              <c:numCache/>
            </c:numRef>
          </c:val>
        </c:ser>
        <c:ser>
          <c:idx val="11"/>
          <c:order val="10"/>
          <c:tx>
            <c:strRef>
              <c:f>'3rd quarter 3 - 27 months'!$A$131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months'!$D$131</c:f>
              <c:numCache/>
            </c:numRef>
          </c:val>
        </c:ser>
        <c:ser>
          <c:idx val="12"/>
          <c:order val="11"/>
          <c:tx>
            <c:strRef>
              <c:f>'3rd quarter 3 - 27 months'!$A$132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months'!$D$132</c:f>
              <c:numCache/>
            </c:numRef>
          </c:val>
        </c:ser>
        <c:ser>
          <c:idx val="13"/>
          <c:order val="12"/>
          <c:tx>
            <c:strRef>
              <c:f>'3rd quarter 3 - 27 months'!$A$133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months'!$D$120</c:f>
              <c:strCache/>
            </c:strRef>
          </c:cat>
          <c:val>
            <c:numRef>
              <c:f>'3rd quarter 3 - 27 months'!$D$133</c:f>
              <c:numCache/>
            </c:numRef>
          </c:val>
        </c:ser>
        <c:axId val="51565646"/>
        <c:axId val="61437631"/>
      </c:barChart>
      <c:catAx>
        <c:axId val="5156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7631"/>
        <c:crosses val="autoZero"/>
        <c:auto val="1"/>
        <c:lblOffset val="100"/>
        <c:noMultiLvlLbl val="0"/>
      </c:catAx>
      <c:valAx>
        <c:axId val="6143763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564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0475"/>
          <c:w val="0.136"/>
          <c:h val="0.958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Geneva"/>
                <a:ea typeface="Geneva"/>
                <a:cs typeface="Geneva"/>
              </a:rPr>
              <a:t>Percent Completing Requirements 24-27 Months</a:t>
            </a:r>
          </a:p>
        </c:rich>
      </c:tx>
      <c:layout>
        <c:manualLayout>
          <c:xMode val="factor"/>
          <c:yMode val="factor"/>
          <c:x val="-0.1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125"/>
          <c:w val="0.75975"/>
          <c:h val="0.7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3 - 27 months'!$A$152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months'!$D$152</c:f>
              <c:numCache/>
            </c:numRef>
          </c:val>
        </c:ser>
        <c:ser>
          <c:idx val="2"/>
          <c:order val="1"/>
          <c:tx>
            <c:strRef>
              <c:f>'3rd quarter 3 - 27 months'!$A$153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months'!$D$153</c:f>
              <c:numCache/>
            </c:numRef>
          </c:val>
        </c:ser>
        <c:ser>
          <c:idx val="3"/>
          <c:order val="2"/>
          <c:tx>
            <c:strRef>
              <c:f>'3rd quarter 3 - 27 months'!$A$154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months'!$D$154</c:f>
              <c:numCache/>
            </c:numRef>
          </c:val>
        </c:ser>
        <c:ser>
          <c:idx val="4"/>
          <c:order val="3"/>
          <c:tx>
            <c:strRef>
              <c:f>'3rd quarter 3 - 27 months'!$A$155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months'!$D$155</c:f>
              <c:numCache/>
            </c:numRef>
          </c:val>
        </c:ser>
        <c:ser>
          <c:idx val="5"/>
          <c:order val="4"/>
          <c:tx>
            <c:strRef>
              <c:f>'3rd quarter 3 - 27 months'!$A$156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months'!$D$156</c:f>
              <c:numCache/>
            </c:numRef>
          </c:val>
        </c:ser>
        <c:ser>
          <c:idx val="6"/>
          <c:order val="5"/>
          <c:tx>
            <c:strRef>
              <c:f>'3rd quarter 3 - 27 months'!$A$157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months'!$D$157</c:f>
              <c:numCache/>
            </c:numRef>
          </c:val>
        </c:ser>
        <c:ser>
          <c:idx val="7"/>
          <c:order val="6"/>
          <c:tx>
            <c:strRef>
              <c:f>'3rd quarter 3 - 27 months'!$A$158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months'!$D$158</c:f>
              <c:numCache/>
            </c:numRef>
          </c:val>
        </c:ser>
        <c:ser>
          <c:idx val="8"/>
          <c:order val="7"/>
          <c:tx>
            <c:strRef>
              <c:f>'3rd quarter 3 - 27 months'!$A$159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months'!$D$159</c:f>
              <c:numCache/>
            </c:numRef>
          </c:val>
        </c:ser>
        <c:ser>
          <c:idx val="9"/>
          <c:order val="8"/>
          <c:tx>
            <c:strRef>
              <c:f>'3rd quarter 3 - 27 months'!$A$160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months'!$D$160</c:f>
              <c:numCache/>
            </c:numRef>
          </c:val>
        </c:ser>
        <c:ser>
          <c:idx val="10"/>
          <c:order val="9"/>
          <c:tx>
            <c:strRef>
              <c:f>'3rd quarter 3 - 27 months'!$A$161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months'!$D$161</c:f>
              <c:numCache/>
            </c:numRef>
          </c:val>
        </c:ser>
        <c:ser>
          <c:idx val="11"/>
          <c:order val="10"/>
          <c:tx>
            <c:strRef>
              <c:f>'3rd quarter 3 - 27 months'!$A$162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months'!$D$162</c:f>
              <c:numCache/>
            </c:numRef>
          </c:val>
        </c:ser>
        <c:ser>
          <c:idx val="12"/>
          <c:order val="11"/>
          <c:tx>
            <c:strRef>
              <c:f>'3rd quarter 3 - 27 months'!$A$163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months'!$D$163</c:f>
              <c:numCache/>
            </c:numRef>
          </c:val>
        </c:ser>
        <c:ser>
          <c:idx val="13"/>
          <c:order val="12"/>
          <c:tx>
            <c:strRef>
              <c:f>'3rd quarter 3 - 27 months'!$A$164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months'!$D$164</c:f>
              <c:numCache/>
            </c:numRef>
          </c:val>
        </c:ser>
        <c:axId val="16067768"/>
        <c:axId val="10392185"/>
      </c:bar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92185"/>
        <c:crosses val="autoZero"/>
        <c:auto val="1"/>
        <c:lblOffset val="100"/>
        <c:noMultiLvlLbl val="0"/>
      </c:catAx>
      <c:valAx>
        <c:axId val="1039218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776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07325"/>
          <c:w val="0.1355"/>
          <c:h val="0.857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695"/>
          <c:w val="0.7955"/>
          <c:h val="0.69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3 - 27 months'!$A$152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months'!$D$152</c:f>
              <c:numCache/>
            </c:numRef>
          </c:val>
        </c:ser>
        <c:ser>
          <c:idx val="2"/>
          <c:order val="1"/>
          <c:tx>
            <c:strRef>
              <c:f>'3rd quarter 3 - 27 months'!$A$153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months'!$D$153</c:f>
              <c:numCache/>
            </c:numRef>
          </c:val>
        </c:ser>
        <c:ser>
          <c:idx val="3"/>
          <c:order val="2"/>
          <c:tx>
            <c:strRef>
              <c:f>'3rd quarter 3 - 27 months'!$A$154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cat>
            <c:strRef>
              <c:f>'3rd quarter 3 - 27 months'!$D$151</c:f>
              <c:strCache/>
            </c:strRef>
          </c:cat>
          <c:val>
            <c:numRef>
              <c:f>'3rd quarter 3 - 27 months'!$D$154</c:f>
              <c:numCache/>
            </c:numRef>
          </c:val>
        </c:ser>
        <c:ser>
          <c:idx val="4"/>
          <c:order val="3"/>
          <c:tx>
            <c:strRef>
              <c:f>'3rd quarter 3 - 27 months'!$A$155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cat>
            <c:strRef>
              <c:f>'3rd quarter 3 - 27 months'!$D$151</c:f>
              <c:strCache/>
            </c:strRef>
          </c:cat>
          <c:val>
            <c:numRef>
              <c:f>'3rd quarter 3 - 27 months'!$D$155</c:f>
              <c:numCache/>
            </c:numRef>
          </c:val>
        </c:ser>
        <c:ser>
          <c:idx val="5"/>
          <c:order val="4"/>
          <c:tx>
            <c:strRef>
              <c:f>'3rd quarter 3 - 27 months'!$A$156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months'!$D$156</c:f>
              <c:numCache/>
            </c:numRef>
          </c:val>
        </c:ser>
        <c:ser>
          <c:idx val="6"/>
          <c:order val="5"/>
          <c:tx>
            <c:strRef>
              <c:f>'3rd quarter 3 - 27 months'!$A$157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months'!$D$157</c:f>
              <c:numCache/>
            </c:numRef>
          </c:val>
        </c:ser>
        <c:ser>
          <c:idx val="7"/>
          <c:order val="6"/>
          <c:tx>
            <c:strRef>
              <c:f>'3rd quarter 3 - 27 months'!$A$158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months'!$D$158</c:f>
              <c:numCache/>
            </c:numRef>
          </c:val>
        </c:ser>
        <c:ser>
          <c:idx val="8"/>
          <c:order val="7"/>
          <c:tx>
            <c:strRef>
              <c:f>'3rd quarter 3 - 27 months'!$A$159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months'!$D$159</c:f>
              <c:numCache/>
            </c:numRef>
          </c:val>
        </c:ser>
        <c:ser>
          <c:idx val="9"/>
          <c:order val="8"/>
          <c:tx>
            <c:strRef>
              <c:f>'3rd quarter 3 - 27 months'!$A$160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months'!$D$160</c:f>
              <c:numCache/>
            </c:numRef>
          </c:val>
        </c:ser>
        <c:ser>
          <c:idx val="10"/>
          <c:order val="9"/>
          <c:tx>
            <c:strRef>
              <c:f>'3rd quarter 3 - 27 months'!$A$161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months'!$D$161</c:f>
              <c:numCache/>
            </c:numRef>
          </c:val>
        </c:ser>
        <c:ser>
          <c:idx val="11"/>
          <c:order val="10"/>
          <c:tx>
            <c:strRef>
              <c:f>'3rd quarter 3 - 27 months'!$A$162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months'!$D$162</c:f>
              <c:numCache/>
            </c:numRef>
          </c:val>
        </c:ser>
        <c:ser>
          <c:idx val="12"/>
          <c:order val="11"/>
          <c:tx>
            <c:strRef>
              <c:f>'3rd quarter 3 - 27 months'!$A$163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months'!$D$163</c:f>
              <c:numCache/>
            </c:numRef>
          </c:val>
        </c:ser>
        <c:ser>
          <c:idx val="13"/>
          <c:order val="12"/>
          <c:tx>
            <c:strRef>
              <c:f>'3rd quarter 3 - 27 months'!$A$164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months'!$D$151</c:f>
              <c:strCache/>
            </c:strRef>
          </c:cat>
          <c:val>
            <c:numRef>
              <c:f>'3rd quarter 3 - 27 months'!$D$164</c:f>
              <c:numCache/>
            </c:numRef>
          </c:val>
        </c:ser>
        <c:axId val="26420802"/>
        <c:axId val="36460627"/>
      </c:bar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60627"/>
        <c:crosses val="autoZero"/>
        <c:auto val="1"/>
        <c:lblOffset val="100"/>
        <c:noMultiLvlLbl val="0"/>
      </c:catAx>
      <c:valAx>
        <c:axId val="3646062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2080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Geneva"/>
                <a:ea typeface="Geneva"/>
                <a:cs typeface="Geneva"/>
              </a:rPr>
              <a:t>Percent Completing Requirements 5-6 Months</a:t>
            </a:r>
          </a:p>
        </c:rich>
      </c:tx>
      <c:layout>
        <c:manualLayout>
          <c:xMode val="factor"/>
          <c:yMode val="factor"/>
          <c:x val="-0.1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05"/>
          <c:w val="0.74275"/>
          <c:h val="0.7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3 - 27 months'!$A$33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months'!$D$33</c:f>
              <c:numCache/>
            </c:numRef>
          </c:val>
        </c:ser>
        <c:ser>
          <c:idx val="2"/>
          <c:order val="1"/>
          <c:tx>
            <c:strRef>
              <c:f>'3rd quarter 3 - 27 months'!$A$34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months'!$D$34</c:f>
              <c:numCache/>
            </c:numRef>
          </c:val>
        </c:ser>
        <c:ser>
          <c:idx val="3"/>
          <c:order val="2"/>
          <c:tx>
            <c:strRef>
              <c:f>'3rd quarter 3 - 27 months'!$A$35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months'!$D$35</c:f>
              <c:numCache/>
            </c:numRef>
          </c:val>
        </c:ser>
        <c:ser>
          <c:idx val="4"/>
          <c:order val="3"/>
          <c:tx>
            <c:strRef>
              <c:f>'3rd quarter 3 - 27 months'!$A$36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months'!$D$36</c:f>
              <c:numCache/>
            </c:numRef>
          </c:val>
        </c:ser>
        <c:ser>
          <c:idx val="5"/>
          <c:order val="4"/>
          <c:tx>
            <c:strRef>
              <c:f>'3rd quarter 3 - 27 months'!$A$37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months'!$D$37</c:f>
              <c:numCache/>
            </c:numRef>
          </c:val>
        </c:ser>
        <c:ser>
          <c:idx val="6"/>
          <c:order val="5"/>
          <c:tx>
            <c:strRef>
              <c:f>'3rd quarter 3 - 27 months'!$A$38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months'!$D$38</c:f>
              <c:numCache/>
            </c:numRef>
          </c:val>
        </c:ser>
        <c:ser>
          <c:idx val="7"/>
          <c:order val="6"/>
          <c:tx>
            <c:strRef>
              <c:f>'3rd quarter 3 - 27 months'!$A$39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months'!$D$39</c:f>
              <c:numCache/>
            </c:numRef>
          </c:val>
        </c:ser>
        <c:ser>
          <c:idx val="8"/>
          <c:order val="7"/>
          <c:tx>
            <c:strRef>
              <c:f>'3rd quarter 3 - 27 months'!$A$40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months'!$D$40</c:f>
              <c:numCache/>
            </c:numRef>
          </c:val>
        </c:ser>
        <c:ser>
          <c:idx val="9"/>
          <c:order val="8"/>
          <c:tx>
            <c:strRef>
              <c:f>'3rd quarter 3 - 27 months'!$A$41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months'!$D$41</c:f>
              <c:numCache/>
            </c:numRef>
          </c:val>
        </c:ser>
        <c:ser>
          <c:idx val="10"/>
          <c:order val="9"/>
          <c:tx>
            <c:strRef>
              <c:f>'3rd quarter 3 - 27 months'!$A$42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months'!$D$42</c:f>
              <c:numCache/>
            </c:numRef>
          </c:val>
        </c:ser>
        <c:ser>
          <c:idx val="11"/>
          <c:order val="10"/>
          <c:tx>
            <c:strRef>
              <c:f>'3rd quarter 3 - 27 months'!$A$43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months'!$D$43</c:f>
              <c:numCache/>
            </c:numRef>
          </c:val>
        </c:ser>
        <c:ser>
          <c:idx val="12"/>
          <c:order val="11"/>
          <c:tx>
            <c:strRef>
              <c:f>'3rd quarter 3 - 27 months'!$A$44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months'!$D$44</c:f>
              <c:numCache/>
            </c:numRef>
          </c:val>
        </c:ser>
        <c:ser>
          <c:idx val="13"/>
          <c:order val="12"/>
          <c:tx>
            <c:strRef>
              <c:f>'3rd quarter 3 - 27 months'!$A$45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months'!$D$32</c:f>
              <c:strCache/>
            </c:strRef>
          </c:cat>
          <c:val>
            <c:numRef>
              <c:f>'3rd quarter 3 - 27 months'!$D$45</c:f>
              <c:numCache/>
            </c:numRef>
          </c:val>
        </c:ser>
        <c:axId val="59710188"/>
        <c:axId val="520781"/>
      </c:bar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781"/>
        <c:crosses val="autoZero"/>
        <c:auto val="1"/>
        <c:lblOffset val="100"/>
        <c:noMultiLvlLbl val="0"/>
      </c:catAx>
      <c:valAx>
        <c:axId val="52078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018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171"/>
          <c:w val="0.19175"/>
          <c:h val="0.829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 Coverage</a:t>
            </a:r>
          </a:p>
        </c:rich>
      </c:tx>
      <c:layout>
        <c:manualLayout>
          <c:xMode val="factor"/>
          <c:yMode val="factor"/>
          <c:x val="-0.112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1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'3rd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'3rd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'3rd Quarter 2 Year Olds '!$A$8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'3rd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'3rd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'3rd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'3rd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'3rd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'3rd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'3rd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'3rd Quarter 2 Year Olds '!$A$16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'3rd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Quarter 2 Year Olds '!$D$4</c:f>
              <c:strCache/>
            </c:strRef>
          </c:cat>
          <c:val>
            <c:numRef>
              <c:f>'3rd Quarter 2 Year Olds '!$D$17</c:f>
              <c:numCache>
                <c:ptCount val="1"/>
                <c:pt idx="0">
                  <c:v>0</c:v>
                </c:pt>
              </c:numCache>
            </c:numRef>
          </c:val>
        </c:ser>
        <c:axId val="4687030"/>
        <c:axId val="42183271"/>
      </c:barChart>
      <c:catAx>
        <c:axId val="4687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83271"/>
        <c:crosses val="autoZero"/>
        <c:auto val="1"/>
        <c:lblOffset val="100"/>
        <c:noMultiLvlLbl val="0"/>
      </c:catAx>
      <c:valAx>
        <c:axId val="42183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87030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2025"/>
          <c:w val="0.20975"/>
          <c:h val="0.8797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4:3:1:3:3:1 Coverage</a:t>
            </a:r>
          </a:p>
        </c:rich>
      </c:tx>
      <c:layout>
        <c:manualLayout>
          <c:xMode val="factor"/>
          <c:yMode val="factor"/>
          <c:x val="-0.131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'3rd Quarter 2 Year Olds 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'3rd Quarter 2 Year Olds 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'3rd Quarter 2 Year Olds '!$A$45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'3rd Quarter 2 Year Olds 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'3rd Quarter 2 Year Olds 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'3rd Quarter 2 Year Olds 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'3rd Quarter 2 Year Olds 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'3rd Quarter 2 Year Olds 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'3rd Quarter 2 Year Olds 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'3rd Quarter 2 Year Olds 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'3rd Quarter 2 Year Olds '!$A$53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'3rd Quarter 2 Year Olds 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Quarter 2 Year Olds '!$D$41</c:f>
              <c:strCache/>
            </c:strRef>
          </c:cat>
          <c:val>
            <c:numRef>
              <c:f>'3rd Quarter 2 Year Olds '!$D$54</c:f>
              <c:numCache>
                <c:ptCount val="1"/>
                <c:pt idx="0">
                  <c:v>0</c:v>
                </c:pt>
              </c:numCache>
            </c:numRef>
          </c:val>
        </c:ser>
        <c:axId val="44105120"/>
        <c:axId val="61401761"/>
      </c:bar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01761"/>
        <c:crosses val="autoZero"/>
        <c:auto val="1"/>
        <c:lblOffset val="100"/>
        <c:noMultiLvlLbl val="0"/>
      </c:catAx>
      <c:valAx>
        <c:axId val="61401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105120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06"/>
          <c:w val="0.22025"/>
          <c:h val="0.8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Pediatric Influenza Coverage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8"/>
          <c:w val="0.7692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Flu Report'!$A$6</c:f>
              <c:strCache>
                <c:ptCount val="1"/>
                <c:pt idx="0">
                  <c:v>ABERDEEN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'3rd Quarter Flu Report'!$A$7</c:f>
              <c:strCache>
                <c:ptCount val="1"/>
                <c:pt idx="0">
                  <c:v>ALASKA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'3rd Quarter Flu Report'!$A$8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'3rd Quarter Flu Report'!$A$9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'3rd Quarter Flu Report'!$A$10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'3rd Quarter Flu Report'!$A$11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'3rd Quarter Flu Report'!$A$12</c:f>
              <c:strCache>
                <c:ptCount val="1"/>
                <c:pt idx="0">
                  <c:v>NASHVILLE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'3rd Quarter Flu Report'!$A$13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'3rd Quarter Flu Report'!$A$14</c:f>
              <c:strCache>
                <c:ptCount val="1"/>
                <c:pt idx="0">
                  <c:v>OKLAHOMA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'3rd Quarter Flu Report'!$A$15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'3rd Quarter Flu Report'!$A$16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'3rd Quarter Flu Report'!$A$17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'3rd Quarter Flu Report'!$A$18</c:f>
              <c:strCache>
                <c:ptCount val="1"/>
                <c:pt idx="0">
                  <c:v>ALL AREAS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Quarter Flu Report'!$D$5</c:f>
              <c:strCache/>
            </c:strRef>
          </c:cat>
          <c:val>
            <c:numRef>
              <c:f>'3rd Quarter Flu Report'!$D$18</c:f>
              <c:numCache>
                <c:ptCount val="1"/>
                <c:pt idx="0">
                  <c:v>0</c:v>
                </c:pt>
              </c:numCache>
            </c:numRef>
          </c:val>
        </c:ser>
        <c:axId val="15744938"/>
        <c:axId val="7486715"/>
      </c:bar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86715"/>
        <c:crosses val="autoZero"/>
        <c:auto val="1"/>
        <c:lblOffset val="100"/>
        <c:noMultiLvlLbl val="0"/>
      </c:catAx>
      <c:valAx>
        <c:axId val="748671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74493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75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17885492"/>
        <c:axId val="26751701"/>
      </c:bar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51701"/>
        <c:crosses val="autoZero"/>
        <c:auto val="1"/>
        <c:lblOffset val="100"/>
        <c:noMultiLvlLbl val="0"/>
      </c:catAx>
      <c:valAx>
        <c:axId val="26751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49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39438718"/>
        <c:axId val="19404143"/>
      </c:bar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auto val="1"/>
        <c:lblOffset val="100"/>
        <c:noMultiLvlLbl val="0"/>
      </c:catAx>
      <c:valAx>
        <c:axId val="19404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871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19-23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40419560"/>
        <c:axId val="28231721"/>
      </c:bar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31721"/>
        <c:crosses val="autoZero"/>
        <c:auto val="1"/>
        <c:lblOffset val="100"/>
        <c:noMultiLvlLbl val="0"/>
      </c:catAx>
      <c:valAx>
        <c:axId val="28231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1956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24-27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52758898"/>
        <c:axId val="5068035"/>
      </c:bar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8035"/>
        <c:crosses val="autoZero"/>
        <c:auto val="1"/>
        <c:lblOffset val="100"/>
        <c:noMultiLvlLbl val="0"/>
      </c:catAx>
      <c:valAx>
        <c:axId val="506803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5889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45612316"/>
        <c:axId val="7857661"/>
      </c:bar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57661"/>
        <c:crosses val="autoZero"/>
        <c:auto val="1"/>
        <c:lblOffset val="100"/>
        <c:noMultiLvlLbl val="0"/>
      </c:catAx>
      <c:valAx>
        <c:axId val="7857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1231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Geneva"/>
                <a:ea typeface="Geneva"/>
                <a:cs typeface="Geneva"/>
              </a:rPr>
              <a:t>Percent Completing Requirements
All Ages (Excluding Hep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'3rd quarter 3 - 27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3 - 27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3610086"/>
        <c:axId val="32490775"/>
      </c:barChart>
      <c:catAx>
        <c:axId val="361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Geneva"/>
                    <a:ea typeface="Geneva"/>
                    <a:cs typeface="Geneva"/>
                  </a:rPr>
                  <a:t>Areas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0775"/>
        <c:crosses val="autoZero"/>
        <c:auto val="1"/>
        <c:lblOffset val="100"/>
        <c:noMultiLvlLbl val="0"/>
      </c:catAx>
      <c:valAx>
        <c:axId val="3249077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Geneva"/>
                    <a:ea typeface="Geneva"/>
                    <a:cs typeface="Geneva"/>
                  </a:rPr>
                  <a:t>% Completing Requirements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0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>
        <c:manualLayout>
          <c:xMode val="factor"/>
          <c:yMode val="factor"/>
          <c:x val="-0.1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475"/>
          <c:w val="0.74775"/>
          <c:h val="0.7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'3rd quarter 3 - 27 months'!$A$6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months'!$D$6</c:f>
              <c:numCache/>
            </c:numRef>
          </c:val>
        </c:ser>
        <c:ser>
          <c:idx val="0"/>
          <c:order val="1"/>
          <c:tx>
            <c:strRef>
              <c:f>'3rd quarter 3 - 27 months'!$A$7</c:f>
              <c:strCache>
                <c:ptCount val="1"/>
                <c:pt idx="0">
                  <c:v>Alaska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months'!$D$7</c:f>
              <c:numCache/>
            </c:numRef>
          </c:val>
        </c:ser>
        <c:ser>
          <c:idx val="1"/>
          <c:order val="2"/>
          <c:tx>
            <c:strRef>
              <c:f>'3rd quarter 3 - 27 months'!$A$8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months'!$D$8</c:f>
              <c:numCache/>
            </c:numRef>
          </c:val>
        </c:ser>
        <c:ser>
          <c:idx val="3"/>
          <c:order val="3"/>
          <c:tx>
            <c:strRef>
              <c:f>'3rd quarter 3 - 27 months'!$A$9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months'!$D$9</c:f>
              <c:numCache/>
            </c:numRef>
          </c:val>
        </c:ser>
        <c:ser>
          <c:idx val="4"/>
          <c:order val="4"/>
          <c:tx>
            <c:strRef>
              <c:f>'3rd quarter 3 - 27 months'!$A$10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months'!$D$10</c:f>
              <c:numCache/>
            </c:numRef>
          </c:val>
        </c:ser>
        <c:ser>
          <c:idx val="5"/>
          <c:order val="5"/>
          <c:tx>
            <c:strRef>
              <c:f>'3rd quarter 3 - 27 months'!$A$11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months'!$D$11</c:f>
              <c:numCache/>
            </c:numRef>
          </c:val>
        </c:ser>
        <c:ser>
          <c:idx val="6"/>
          <c:order val="6"/>
          <c:tx>
            <c:strRef>
              <c:f>'3rd quarter 3 - 27 months'!$A$12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months'!$D$12</c:f>
              <c:numCache/>
            </c:numRef>
          </c:val>
        </c:ser>
        <c:ser>
          <c:idx val="7"/>
          <c:order val="7"/>
          <c:tx>
            <c:strRef>
              <c:f>'3rd quarter 3 - 27 months'!$A$13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months'!$D$13</c:f>
              <c:numCache/>
            </c:numRef>
          </c:val>
        </c:ser>
        <c:ser>
          <c:idx val="8"/>
          <c:order val="8"/>
          <c:tx>
            <c:strRef>
              <c:f>'3rd quarter 3 - 27 months'!$A$14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months'!$D$14</c:f>
              <c:numCache/>
            </c:numRef>
          </c:val>
        </c:ser>
        <c:ser>
          <c:idx val="9"/>
          <c:order val="9"/>
          <c:tx>
            <c:strRef>
              <c:f>'3rd quarter 3 - 27 months'!$A$15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months'!$D$15</c:f>
              <c:numCache/>
            </c:numRef>
          </c:val>
        </c:ser>
        <c:ser>
          <c:idx val="10"/>
          <c:order val="10"/>
          <c:tx>
            <c:strRef>
              <c:f>'3rd quarter 3 - 27 months'!$A$16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months'!$D$16</c:f>
              <c:numCache/>
            </c:numRef>
          </c:val>
        </c:ser>
        <c:ser>
          <c:idx val="11"/>
          <c:order val="11"/>
          <c:tx>
            <c:strRef>
              <c:f>'3rd quarter 3 - 27 months'!$A$17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months'!$D$17</c:f>
              <c:numCache/>
            </c:numRef>
          </c:val>
        </c:ser>
        <c:ser>
          <c:idx val="12"/>
          <c:order val="12"/>
          <c:tx>
            <c:strRef>
              <c:f>'3rd quarter 3 - 27 months'!$A$18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months'!$D$5</c:f>
              <c:strCache/>
            </c:strRef>
          </c:cat>
          <c:val>
            <c:numRef>
              <c:f>'3rd quarter 3 - 27 months'!$D$18</c:f>
              <c:numCache/>
            </c:numRef>
          </c:val>
        </c:ser>
        <c:axId val="23981520"/>
        <c:axId val="14507089"/>
      </c:bar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07089"/>
        <c:crosses val="autoZero"/>
        <c:auto val="1"/>
        <c:lblOffset val="100"/>
        <c:noMultiLvlLbl val="0"/>
      </c:catAx>
      <c:valAx>
        <c:axId val="1450708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8152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09525"/>
          <c:w val="0.1915"/>
          <c:h val="0.813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Geneva"/>
                <a:ea typeface="Geneva"/>
                <a:cs typeface="Geneva"/>
              </a:rPr>
              <a:t>Percent Completing Requirements 7-15 Months</a:t>
            </a:r>
          </a:p>
        </c:rich>
      </c:tx>
      <c:layout>
        <c:manualLayout>
          <c:xMode val="factor"/>
          <c:yMode val="factor"/>
          <c:x val="-0.060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135"/>
          <c:w val="0.736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3 - 27 months'!$A$63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months'!$D$63</c:f>
              <c:numCache/>
            </c:numRef>
          </c:val>
        </c:ser>
        <c:ser>
          <c:idx val="2"/>
          <c:order val="1"/>
          <c:tx>
            <c:strRef>
              <c:f>'3rd quarter 3 - 27 months'!$A$64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months'!$D$64</c:f>
              <c:numCache/>
            </c:numRef>
          </c:val>
        </c:ser>
        <c:ser>
          <c:idx val="3"/>
          <c:order val="2"/>
          <c:tx>
            <c:strRef>
              <c:f>'3rd quarter 3 - 27 months'!$A$65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months'!$D$65</c:f>
              <c:numCache/>
            </c:numRef>
          </c:val>
        </c:ser>
        <c:ser>
          <c:idx val="4"/>
          <c:order val="3"/>
          <c:tx>
            <c:strRef>
              <c:f>'3rd quarter 3 - 27 months'!$A$66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months'!$D$66</c:f>
              <c:numCache/>
            </c:numRef>
          </c:val>
        </c:ser>
        <c:ser>
          <c:idx val="5"/>
          <c:order val="4"/>
          <c:tx>
            <c:strRef>
              <c:f>'3rd quarter 3 - 27 months'!$A$67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months'!$D$67</c:f>
              <c:numCache/>
            </c:numRef>
          </c:val>
        </c:ser>
        <c:ser>
          <c:idx val="6"/>
          <c:order val="5"/>
          <c:tx>
            <c:strRef>
              <c:f>'3rd quarter 3 - 27 months'!$A$68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months'!$D$68</c:f>
              <c:numCache/>
            </c:numRef>
          </c:val>
        </c:ser>
        <c:ser>
          <c:idx val="7"/>
          <c:order val="6"/>
          <c:tx>
            <c:strRef>
              <c:f>'3rd quarter 3 - 27 months'!$A$69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months'!$D$69</c:f>
              <c:numCache/>
            </c:numRef>
          </c:val>
        </c:ser>
        <c:ser>
          <c:idx val="8"/>
          <c:order val="7"/>
          <c:tx>
            <c:strRef>
              <c:f>'3rd quarter 3 - 27 months'!$A$70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months'!$D$70</c:f>
              <c:numCache/>
            </c:numRef>
          </c:val>
        </c:ser>
        <c:ser>
          <c:idx val="9"/>
          <c:order val="8"/>
          <c:tx>
            <c:strRef>
              <c:f>'3rd quarter 3 - 27 months'!$A$71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months'!$D$71</c:f>
              <c:numCache/>
            </c:numRef>
          </c:val>
        </c:ser>
        <c:ser>
          <c:idx val="10"/>
          <c:order val="9"/>
          <c:tx>
            <c:strRef>
              <c:f>'3rd quarter 3 - 27 months'!$A$72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months'!$D$72</c:f>
              <c:numCache/>
            </c:numRef>
          </c:val>
        </c:ser>
        <c:ser>
          <c:idx val="11"/>
          <c:order val="10"/>
          <c:tx>
            <c:strRef>
              <c:f>'3rd quarter 3 - 27 months'!$A$73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months'!$D$73</c:f>
              <c:numCache/>
            </c:numRef>
          </c:val>
        </c:ser>
        <c:ser>
          <c:idx val="12"/>
          <c:order val="11"/>
          <c:tx>
            <c:strRef>
              <c:f>'3rd quarter 3 - 27 months'!$A$74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months'!$D$74</c:f>
              <c:numCache/>
            </c:numRef>
          </c:val>
        </c:ser>
        <c:ser>
          <c:idx val="13"/>
          <c:order val="12"/>
          <c:tx>
            <c:strRef>
              <c:f>'3rd quarter 3 - 27 months'!$A$75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3 - 27 months'!$D$62</c:f>
              <c:strCache/>
            </c:strRef>
          </c:cat>
          <c:val>
            <c:numRef>
              <c:f>'3rd quarter 3 - 27 months'!$D$75</c:f>
              <c:numCache/>
            </c:numRef>
          </c:val>
        </c:ser>
        <c:axId val="63454938"/>
        <c:axId val="34223531"/>
      </c:bar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3531"/>
        <c:crosses val="autoZero"/>
        <c:auto val="1"/>
        <c:lblOffset val="100"/>
        <c:noMultiLvlLbl val="0"/>
      </c:catAx>
      <c:valAx>
        <c:axId val="3422353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493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17825"/>
          <c:w val="0.19775"/>
          <c:h val="0.82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0</xdr:rowOff>
    </xdr:from>
    <xdr:to>
      <xdr:col>8</xdr:col>
      <xdr:colOff>600075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019425" y="304800"/>
        <a:ext cx="294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</xdr:row>
      <xdr:rowOff>0</xdr:rowOff>
    </xdr:from>
    <xdr:to>
      <xdr:col>9</xdr:col>
      <xdr:colOff>180975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3238500" y="304800"/>
        <a:ext cx="297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2</xdr:row>
      <xdr:rowOff>0</xdr:rowOff>
    </xdr:from>
    <xdr:to>
      <xdr:col>9</xdr:col>
      <xdr:colOff>209550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3267075" y="304800"/>
        <a:ext cx="2971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142875</xdr:colOff>
      <xdr:row>2</xdr:row>
      <xdr:rowOff>0</xdr:rowOff>
    </xdr:from>
    <xdr:to>
      <xdr:col>9</xdr:col>
      <xdr:colOff>85725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3019425" y="304800"/>
        <a:ext cx="3095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2</xdr:row>
      <xdr:rowOff>0</xdr:rowOff>
    </xdr:from>
    <xdr:to>
      <xdr:col>9</xdr:col>
      <xdr:colOff>371475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3171825" y="304800"/>
        <a:ext cx="3228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152400</xdr:colOff>
      <xdr:row>2</xdr:row>
      <xdr:rowOff>0</xdr:rowOff>
    </xdr:from>
    <xdr:to>
      <xdr:col>9</xdr:col>
      <xdr:colOff>9525</xdr:colOff>
      <xdr:row>2</xdr:row>
      <xdr:rowOff>0</xdr:rowOff>
    </xdr:to>
    <xdr:graphicFrame>
      <xdr:nvGraphicFramePr>
        <xdr:cNvPr id="6" name="Chart 6"/>
        <xdr:cNvGraphicFramePr/>
      </xdr:nvGraphicFramePr>
      <xdr:xfrm>
        <a:off x="3028950" y="304800"/>
        <a:ext cx="30099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9</xdr:col>
      <xdr:colOff>57150</xdr:colOff>
      <xdr:row>2</xdr:row>
      <xdr:rowOff>0</xdr:rowOff>
    </xdr:to>
    <xdr:graphicFrame>
      <xdr:nvGraphicFramePr>
        <xdr:cNvPr id="7" name="Chart 7"/>
        <xdr:cNvGraphicFramePr/>
      </xdr:nvGraphicFramePr>
      <xdr:xfrm>
        <a:off x="781050" y="304800"/>
        <a:ext cx="5305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685800</xdr:colOff>
      <xdr:row>18</xdr:row>
      <xdr:rowOff>57150</xdr:rowOff>
    </xdr:from>
    <xdr:to>
      <xdr:col>10</xdr:col>
      <xdr:colOff>581025</xdr:colOff>
      <xdr:row>29</xdr:row>
      <xdr:rowOff>19050</xdr:rowOff>
    </xdr:to>
    <xdr:graphicFrame>
      <xdr:nvGraphicFramePr>
        <xdr:cNvPr id="8" name="Chart 8"/>
        <xdr:cNvGraphicFramePr/>
      </xdr:nvGraphicFramePr>
      <xdr:xfrm>
        <a:off x="2790825" y="2809875"/>
        <a:ext cx="4943475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685800</xdr:colOff>
      <xdr:row>75</xdr:row>
      <xdr:rowOff>57150</xdr:rowOff>
    </xdr:from>
    <xdr:to>
      <xdr:col>10</xdr:col>
      <xdr:colOff>428625</xdr:colOff>
      <xdr:row>86</xdr:row>
      <xdr:rowOff>228600</xdr:rowOff>
    </xdr:to>
    <xdr:graphicFrame>
      <xdr:nvGraphicFramePr>
        <xdr:cNvPr id="9" name="Chart 9"/>
        <xdr:cNvGraphicFramePr/>
      </xdr:nvGraphicFramePr>
      <xdr:xfrm>
        <a:off x="2790825" y="13011150"/>
        <a:ext cx="4791075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676275</xdr:colOff>
      <xdr:row>103</xdr:row>
      <xdr:rowOff>47625</xdr:rowOff>
    </xdr:from>
    <xdr:to>
      <xdr:col>10</xdr:col>
      <xdr:colOff>581025</xdr:colOff>
      <xdr:row>115</xdr:row>
      <xdr:rowOff>123825</xdr:rowOff>
    </xdr:to>
    <xdr:graphicFrame>
      <xdr:nvGraphicFramePr>
        <xdr:cNvPr id="10" name="Chart 10"/>
        <xdr:cNvGraphicFramePr/>
      </xdr:nvGraphicFramePr>
      <xdr:xfrm>
        <a:off x="2781300" y="18230850"/>
        <a:ext cx="49530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352425</xdr:colOff>
      <xdr:row>133</xdr:row>
      <xdr:rowOff>219075</xdr:rowOff>
    </xdr:from>
    <xdr:to>
      <xdr:col>10</xdr:col>
      <xdr:colOff>447675</xdr:colOff>
      <xdr:row>147</xdr:row>
      <xdr:rowOff>19050</xdr:rowOff>
    </xdr:to>
    <xdr:graphicFrame>
      <xdr:nvGraphicFramePr>
        <xdr:cNvPr id="11" name="Chart 11"/>
        <xdr:cNvGraphicFramePr/>
      </xdr:nvGraphicFramePr>
      <xdr:xfrm>
        <a:off x="2457450" y="23298150"/>
        <a:ext cx="5143500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676275</xdr:colOff>
      <xdr:row>164</xdr:row>
      <xdr:rowOff>200025</xdr:rowOff>
    </xdr:from>
    <xdr:to>
      <xdr:col>10</xdr:col>
      <xdr:colOff>628650</xdr:colOff>
      <xdr:row>178</xdr:row>
      <xdr:rowOff>0</xdr:rowOff>
    </xdr:to>
    <xdr:graphicFrame>
      <xdr:nvGraphicFramePr>
        <xdr:cNvPr id="12" name="Chart 12"/>
        <xdr:cNvGraphicFramePr/>
      </xdr:nvGraphicFramePr>
      <xdr:xfrm>
        <a:off x="2781300" y="28336875"/>
        <a:ext cx="5000625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180975</xdr:colOff>
      <xdr:row>197</xdr:row>
      <xdr:rowOff>9525</xdr:rowOff>
    </xdr:from>
    <xdr:to>
      <xdr:col>10</xdr:col>
      <xdr:colOff>257175</xdr:colOff>
      <xdr:row>213</xdr:row>
      <xdr:rowOff>238125</xdr:rowOff>
    </xdr:to>
    <xdr:graphicFrame>
      <xdr:nvGraphicFramePr>
        <xdr:cNvPr id="13" name="Chart 13"/>
        <xdr:cNvGraphicFramePr/>
      </xdr:nvGraphicFramePr>
      <xdr:xfrm>
        <a:off x="1581150" y="33547050"/>
        <a:ext cx="5829300" cy="2667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685800</xdr:colOff>
      <xdr:row>45</xdr:row>
      <xdr:rowOff>161925</xdr:rowOff>
    </xdr:from>
    <xdr:to>
      <xdr:col>10</xdr:col>
      <xdr:colOff>571500</xdr:colOff>
      <xdr:row>57</xdr:row>
      <xdr:rowOff>0</xdr:rowOff>
    </xdr:to>
    <xdr:graphicFrame>
      <xdr:nvGraphicFramePr>
        <xdr:cNvPr id="14" name="Chart 14"/>
        <xdr:cNvGraphicFramePr/>
      </xdr:nvGraphicFramePr>
      <xdr:xfrm>
        <a:off x="2790825" y="7943850"/>
        <a:ext cx="4933950" cy="2257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0.3035</cdr:y>
    </cdr:from>
    <cdr:to>
      <cdr:x>0.751</cdr:x>
      <cdr:y>0.3035</cdr:y>
    </cdr:to>
    <cdr:sp>
      <cdr:nvSpPr>
        <cdr:cNvPr id="1" name="Line 1"/>
        <cdr:cNvSpPr>
          <a:spLocks/>
        </cdr:cNvSpPr>
      </cdr:nvSpPr>
      <cdr:spPr>
        <a:xfrm flipV="1">
          <a:off x="504825" y="1028700"/>
          <a:ext cx="39243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0.156</cdr:y>
    </cdr:from>
    <cdr:to>
      <cdr:x>0.55875</cdr:x>
      <cdr:y>0.2175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523875"/>
          <a:ext cx="2705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0.2955</cdr:y>
    </cdr:from>
    <cdr:to>
      <cdr:x>0.74925</cdr:x>
      <cdr:y>0.2955</cdr:y>
    </cdr:to>
    <cdr:sp>
      <cdr:nvSpPr>
        <cdr:cNvPr id="1" name="Line 1"/>
        <cdr:cNvSpPr>
          <a:spLocks/>
        </cdr:cNvSpPr>
      </cdr:nvSpPr>
      <cdr:spPr>
        <a:xfrm flipV="1">
          <a:off x="638175" y="895350"/>
          <a:ext cx="38290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0.1075</cdr:x>
      <cdr:y>0.22925</cdr:y>
    </cdr:from>
    <cdr:to>
      <cdr:x>0.53275</cdr:x>
      <cdr:y>0.29625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695325"/>
          <a:ext cx="2543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76200</xdr:rowOff>
    </xdr:from>
    <xdr:to>
      <xdr:col>4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33375" y="2828925"/>
        <a:ext cx="5905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600075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95275" y="8905875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19050</xdr:rowOff>
    </xdr:from>
    <xdr:to>
      <xdr:col>4</xdr:col>
      <xdr:colOff>66675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314450" y="3038475"/>
        <a:ext cx="5324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\My%20Documents\Immunizations\Reports\2007\Annual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 3 - 27 months"/>
      <sheetName val="3rd Quarter 2 Year Olds "/>
      <sheetName val="3rd Quarter % User Pop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 topLeftCell="C1">
      <selection activeCell="C87" sqref="C87"/>
    </sheetView>
  </sheetViews>
  <sheetFormatPr defaultColWidth="9.00390625" defaultRowHeight="12"/>
  <cols>
    <col min="1" max="1" width="10.125" style="0" customWidth="1"/>
    <col min="2" max="2" width="8.25390625" style="0" customWidth="1"/>
    <col min="3" max="3" width="9.25390625" style="0" customWidth="1"/>
    <col min="4" max="4" width="10.125" style="0" customWidth="1"/>
    <col min="5" max="5" width="7.75390625" style="0" customWidth="1"/>
    <col min="6" max="6" width="7.875" style="0" customWidth="1"/>
    <col min="7" max="7" width="8.875" style="0" customWidth="1"/>
    <col min="8" max="8" width="8.125" style="0" customWidth="1"/>
    <col min="9" max="9" width="8.75390625" style="0" customWidth="1"/>
    <col min="10" max="10" width="14.75390625" style="0" customWidth="1"/>
    <col min="11" max="11" width="13.875" style="0" customWidth="1"/>
    <col min="12" max="16384" width="11.375" style="0" customWidth="1"/>
  </cols>
  <sheetData>
    <row r="1" spans="1:10" ht="12">
      <c r="A1" s="44" t="s">
        <v>0</v>
      </c>
      <c r="B1" s="45"/>
      <c r="C1" s="45"/>
      <c r="D1" s="45"/>
      <c r="E1" s="45"/>
      <c r="F1" s="45"/>
      <c r="G1" s="45"/>
      <c r="H1" s="45"/>
      <c r="I1" s="1"/>
      <c r="J1" s="1"/>
    </row>
    <row r="2" spans="1:10" ht="12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2"/>
    </row>
    <row r="3" spans="4:7" ht="12">
      <c r="D3" s="40" t="s">
        <v>2</v>
      </c>
      <c r="E3" s="40"/>
      <c r="F3" s="40"/>
      <c r="G3" s="3"/>
    </row>
    <row r="4" spans="2:9" ht="12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12.75" thickBot="1">
      <c r="A5" s="5" t="s">
        <v>11</v>
      </c>
      <c r="B5" s="5" t="s">
        <v>12</v>
      </c>
      <c r="C5" s="5" t="s">
        <v>13</v>
      </c>
      <c r="D5" s="5" t="s">
        <v>14</v>
      </c>
      <c r="E5" s="5"/>
      <c r="F5" s="5"/>
      <c r="G5" s="5"/>
      <c r="H5" s="6"/>
      <c r="I5" s="6"/>
    </row>
    <row r="6" spans="1:9" ht="12">
      <c r="A6" t="s">
        <v>15</v>
      </c>
      <c r="B6" s="7">
        <v>336</v>
      </c>
      <c r="C6" s="7">
        <v>272</v>
      </c>
      <c r="D6" s="8">
        <f aca="true" t="shared" si="0" ref="D6:D18">C6/B6</f>
        <v>0.8095238095238095</v>
      </c>
      <c r="E6" s="9">
        <v>0.81</v>
      </c>
      <c r="F6" s="9">
        <v>0.81</v>
      </c>
      <c r="G6" s="9">
        <v>0.81</v>
      </c>
      <c r="H6" s="9">
        <v>0.9</v>
      </c>
      <c r="I6" s="9">
        <v>0.81</v>
      </c>
    </row>
    <row r="7" spans="1:9" ht="12">
      <c r="A7" t="s">
        <v>16</v>
      </c>
      <c r="B7" s="7">
        <v>375</v>
      </c>
      <c r="C7" s="7">
        <v>328</v>
      </c>
      <c r="D7" s="8">
        <f t="shared" si="0"/>
        <v>0.8746666666666667</v>
      </c>
      <c r="E7" s="9">
        <v>0.88</v>
      </c>
      <c r="F7" s="9">
        <v>0.88</v>
      </c>
      <c r="G7" s="9">
        <v>0.88</v>
      </c>
      <c r="H7" s="9">
        <v>0.98</v>
      </c>
      <c r="I7" s="9">
        <v>0.87</v>
      </c>
    </row>
    <row r="8" spans="1:9" ht="12">
      <c r="A8" t="s">
        <v>17</v>
      </c>
      <c r="B8" s="7">
        <v>169</v>
      </c>
      <c r="C8" s="7">
        <v>140</v>
      </c>
      <c r="D8" s="8">
        <f t="shared" si="0"/>
        <v>0.8284023668639053</v>
      </c>
      <c r="E8" s="9">
        <v>0.83</v>
      </c>
      <c r="F8" s="9">
        <v>0.83</v>
      </c>
      <c r="G8" s="9">
        <v>0.83</v>
      </c>
      <c r="H8" s="9">
        <v>0.86</v>
      </c>
      <c r="I8" s="9">
        <v>0.83</v>
      </c>
    </row>
    <row r="9" spans="1:9" ht="12">
      <c r="A9" t="s">
        <v>18</v>
      </c>
      <c r="B9" s="7">
        <v>179</v>
      </c>
      <c r="C9" s="7">
        <v>157</v>
      </c>
      <c r="D9" s="8">
        <f t="shared" si="0"/>
        <v>0.8770949720670391</v>
      </c>
      <c r="E9" s="9">
        <v>0.88</v>
      </c>
      <c r="F9" s="9">
        <v>0.88</v>
      </c>
      <c r="G9" s="9">
        <v>0.89</v>
      </c>
      <c r="H9" s="9">
        <v>0.91</v>
      </c>
      <c r="I9" s="9">
        <v>0.87</v>
      </c>
    </row>
    <row r="10" spans="1:9" ht="12">
      <c r="A10" t="s">
        <v>19</v>
      </c>
      <c r="B10" s="7">
        <v>162</v>
      </c>
      <c r="C10" s="7">
        <v>120</v>
      </c>
      <c r="D10" s="8">
        <f t="shared" si="0"/>
        <v>0.7407407407407407</v>
      </c>
      <c r="E10" s="9">
        <v>0.75</v>
      </c>
      <c r="F10" s="9">
        <v>0.75</v>
      </c>
      <c r="G10" s="9">
        <v>0.75</v>
      </c>
      <c r="H10" s="9">
        <v>0.88</v>
      </c>
      <c r="I10" s="9">
        <v>0.75</v>
      </c>
    </row>
    <row r="11" spans="1:9" ht="12">
      <c r="A11" t="s">
        <v>20</v>
      </c>
      <c r="B11" s="7">
        <v>84</v>
      </c>
      <c r="C11" s="7">
        <v>73</v>
      </c>
      <c r="D11" s="8">
        <f t="shared" si="0"/>
        <v>0.8690476190476191</v>
      </c>
      <c r="E11" s="9">
        <v>0.88</v>
      </c>
      <c r="F11" s="9">
        <v>0.88</v>
      </c>
      <c r="G11" s="9">
        <v>0.88</v>
      </c>
      <c r="H11" s="9">
        <v>0.88</v>
      </c>
      <c r="I11" s="9">
        <v>0.89</v>
      </c>
    </row>
    <row r="12" spans="1:9" ht="12">
      <c r="A12" t="s">
        <v>21</v>
      </c>
      <c r="B12" s="7">
        <v>91</v>
      </c>
      <c r="C12" s="7">
        <v>67</v>
      </c>
      <c r="D12" s="8">
        <f t="shared" si="0"/>
        <v>0.7362637362637363</v>
      </c>
      <c r="E12" s="9">
        <v>0.77</v>
      </c>
      <c r="F12" s="9">
        <v>0.79</v>
      </c>
      <c r="G12" s="9">
        <v>0.75</v>
      </c>
      <c r="H12" s="9">
        <v>0.78</v>
      </c>
      <c r="I12" s="9">
        <v>0.75</v>
      </c>
    </row>
    <row r="13" spans="1:9" ht="12">
      <c r="A13" t="s">
        <v>22</v>
      </c>
      <c r="B13" s="7">
        <v>531</v>
      </c>
      <c r="C13" s="7">
        <v>482</v>
      </c>
      <c r="D13" s="8">
        <f t="shared" si="0"/>
        <v>0.9077212806026366</v>
      </c>
      <c r="E13" s="9">
        <v>0.91</v>
      </c>
      <c r="F13" s="9">
        <v>0.91</v>
      </c>
      <c r="G13" s="9">
        <v>0.91</v>
      </c>
      <c r="H13" s="9">
        <v>0.96</v>
      </c>
      <c r="I13" s="9">
        <v>0.91</v>
      </c>
    </row>
    <row r="14" spans="1:9" ht="12">
      <c r="A14" t="s">
        <v>23</v>
      </c>
      <c r="B14" s="7">
        <v>176</v>
      </c>
      <c r="C14" s="7">
        <v>146</v>
      </c>
      <c r="D14" s="8">
        <f t="shared" si="0"/>
        <v>0.8295454545454546</v>
      </c>
      <c r="E14" s="9">
        <v>0.85</v>
      </c>
      <c r="F14" s="9">
        <v>0.85</v>
      </c>
      <c r="G14" s="9">
        <v>0.85</v>
      </c>
      <c r="H14" s="9">
        <v>0.94</v>
      </c>
      <c r="I14" s="9">
        <v>0.84</v>
      </c>
    </row>
    <row r="15" spans="1:9" ht="12">
      <c r="A15" t="s">
        <v>24</v>
      </c>
      <c r="B15" s="7">
        <v>247</v>
      </c>
      <c r="C15" s="7">
        <v>216</v>
      </c>
      <c r="D15" s="8">
        <f t="shared" si="0"/>
        <v>0.8744939271255061</v>
      </c>
      <c r="E15" s="9">
        <v>0.88</v>
      </c>
      <c r="F15" s="9">
        <v>0.88</v>
      </c>
      <c r="G15" s="9">
        <v>0.88</v>
      </c>
      <c r="H15" s="9">
        <v>0.96</v>
      </c>
      <c r="I15" s="9">
        <v>0.88</v>
      </c>
    </row>
    <row r="16" spans="1:9" ht="12">
      <c r="A16" t="s">
        <v>25</v>
      </c>
      <c r="B16" s="7">
        <v>65</v>
      </c>
      <c r="C16" s="7">
        <v>54</v>
      </c>
      <c r="D16" s="8">
        <f t="shared" si="0"/>
        <v>0.8307692307692308</v>
      </c>
      <c r="E16" s="9">
        <v>0.83</v>
      </c>
      <c r="F16" s="9">
        <v>0.83</v>
      </c>
      <c r="G16" s="9">
        <v>0.83</v>
      </c>
      <c r="H16" s="9">
        <v>0.89</v>
      </c>
      <c r="I16" s="9">
        <v>0.83</v>
      </c>
    </row>
    <row r="17" spans="1:9" ht="12">
      <c r="A17" t="s">
        <v>26</v>
      </c>
      <c r="B17" s="7">
        <v>57</v>
      </c>
      <c r="C17" s="7">
        <v>56</v>
      </c>
      <c r="D17" s="8">
        <f t="shared" si="0"/>
        <v>0.9824561403508771</v>
      </c>
      <c r="E17" s="9">
        <v>0.98</v>
      </c>
      <c r="F17" s="9">
        <v>0.98</v>
      </c>
      <c r="G17" s="9">
        <v>0.98</v>
      </c>
      <c r="H17" s="9">
        <v>1</v>
      </c>
      <c r="I17" s="9">
        <v>0.98</v>
      </c>
    </row>
    <row r="18" spans="1:9" ht="12">
      <c r="A18" s="4" t="s">
        <v>27</v>
      </c>
      <c r="B18" s="7">
        <f>SUM(B6:B17)</f>
        <v>2472</v>
      </c>
      <c r="C18" s="7">
        <f>SUM(C6:C17)</f>
        <v>2111</v>
      </c>
      <c r="D18" s="10">
        <f t="shared" si="0"/>
        <v>0.8539644012944984</v>
      </c>
      <c r="E18" s="9"/>
      <c r="F18" s="9"/>
      <c r="G18" s="9"/>
      <c r="H18" s="9"/>
      <c r="I18" s="9"/>
    </row>
    <row r="19" ht="29.25" customHeight="1">
      <c r="A19" s="4"/>
    </row>
    <row r="28" ht="30.75" customHeight="1"/>
    <row r="29" ht="27" customHeight="1"/>
    <row r="30" spans="1:7" ht="32.25" customHeight="1">
      <c r="A30" s="11"/>
      <c r="B30" s="11"/>
      <c r="D30" s="40" t="s">
        <v>28</v>
      </c>
      <c r="E30" s="41"/>
      <c r="F30" s="41"/>
      <c r="G30" s="3"/>
    </row>
    <row r="31" spans="2:9" ht="12">
      <c r="B31" s="4" t="s">
        <v>3</v>
      </c>
      <c r="C31" s="4" t="s">
        <v>4</v>
      </c>
      <c r="D31" s="4" t="s">
        <v>5</v>
      </c>
      <c r="E31" s="4" t="s">
        <v>29</v>
      </c>
      <c r="F31" s="4" t="s">
        <v>30</v>
      </c>
      <c r="G31" s="4" t="s">
        <v>31</v>
      </c>
      <c r="H31" s="4" t="s">
        <v>32</v>
      </c>
      <c r="I31" s="4" t="s">
        <v>33</v>
      </c>
    </row>
    <row r="32" spans="1:9" ht="12.75" thickBot="1">
      <c r="A32" s="5" t="s">
        <v>11</v>
      </c>
      <c r="B32" s="5" t="s">
        <v>34</v>
      </c>
      <c r="C32" s="5" t="s">
        <v>13</v>
      </c>
      <c r="D32" s="5" t="s">
        <v>14</v>
      </c>
      <c r="E32" s="5"/>
      <c r="F32" s="5"/>
      <c r="G32" s="5"/>
      <c r="H32" s="6"/>
      <c r="I32" s="6"/>
    </row>
    <row r="33" spans="1:9" ht="12">
      <c r="A33" t="s">
        <v>15</v>
      </c>
      <c r="B33" s="7">
        <v>309</v>
      </c>
      <c r="C33" s="7">
        <v>180</v>
      </c>
      <c r="D33" s="8">
        <f aca="true" t="shared" si="1" ref="D33:D45">C33/B33</f>
        <v>0.5825242718446602</v>
      </c>
      <c r="E33" s="9">
        <v>0.61</v>
      </c>
      <c r="F33" s="9">
        <v>0.63</v>
      </c>
      <c r="G33" s="9">
        <v>0.59</v>
      </c>
      <c r="H33" s="9">
        <v>0.78</v>
      </c>
      <c r="I33" s="9">
        <v>0.6</v>
      </c>
    </row>
    <row r="34" spans="1:9" ht="12">
      <c r="A34" t="s">
        <v>16</v>
      </c>
      <c r="B34" s="7">
        <v>397</v>
      </c>
      <c r="C34" s="7">
        <v>279</v>
      </c>
      <c r="D34" s="8">
        <f t="shared" si="1"/>
        <v>0.7027707808564232</v>
      </c>
      <c r="E34" s="9">
        <v>0.72</v>
      </c>
      <c r="F34" s="9">
        <v>0.72</v>
      </c>
      <c r="G34" s="9">
        <v>0.72</v>
      </c>
      <c r="H34" s="9">
        <v>0.9</v>
      </c>
      <c r="I34" s="9">
        <v>0.71</v>
      </c>
    </row>
    <row r="35" spans="1:9" ht="12">
      <c r="A35" t="s">
        <v>17</v>
      </c>
      <c r="B35" s="7">
        <v>142</v>
      </c>
      <c r="C35" s="7">
        <v>99</v>
      </c>
      <c r="D35" s="8">
        <f t="shared" si="1"/>
        <v>0.6971830985915493</v>
      </c>
      <c r="E35" s="9">
        <v>0.73</v>
      </c>
      <c r="F35" s="9">
        <v>0.73</v>
      </c>
      <c r="G35" s="9">
        <v>0.71</v>
      </c>
      <c r="H35" s="9">
        <v>0.8</v>
      </c>
      <c r="I35" s="9">
        <v>0.7</v>
      </c>
    </row>
    <row r="36" spans="1:9" ht="12">
      <c r="A36" t="s">
        <v>18</v>
      </c>
      <c r="B36" s="7">
        <v>179</v>
      </c>
      <c r="C36" s="7">
        <v>132</v>
      </c>
      <c r="D36" s="8">
        <f t="shared" si="1"/>
        <v>0.7374301675977654</v>
      </c>
      <c r="E36" s="9">
        <v>0.75</v>
      </c>
      <c r="F36" s="9">
        <v>0.74</v>
      </c>
      <c r="G36" s="9">
        <v>0.75</v>
      </c>
      <c r="H36" s="9">
        <v>0.81</v>
      </c>
      <c r="I36" s="9">
        <v>0.75</v>
      </c>
    </row>
    <row r="37" spans="1:9" ht="12">
      <c r="A37" t="s">
        <v>19</v>
      </c>
      <c r="B37" s="7">
        <v>209</v>
      </c>
      <c r="C37" s="7">
        <v>134</v>
      </c>
      <c r="D37" s="8">
        <f t="shared" si="1"/>
        <v>0.6411483253588517</v>
      </c>
      <c r="E37" s="9">
        <v>0.65</v>
      </c>
      <c r="F37" s="9">
        <v>0.65</v>
      </c>
      <c r="G37" s="9">
        <v>0.65</v>
      </c>
      <c r="H37" s="9">
        <v>0.83</v>
      </c>
      <c r="I37" s="9">
        <v>0.63</v>
      </c>
    </row>
    <row r="38" spans="1:9" ht="12">
      <c r="A38" t="s">
        <v>20</v>
      </c>
      <c r="B38" s="7">
        <v>109</v>
      </c>
      <c r="C38" s="7">
        <v>73</v>
      </c>
      <c r="D38" s="8">
        <f t="shared" si="1"/>
        <v>0.6697247706422018</v>
      </c>
      <c r="E38" s="9">
        <v>0.69</v>
      </c>
      <c r="F38" s="9">
        <v>0.69</v>
      </c>
      <c r="G38" s="9">
        <v>0.73</v>
      </c>
      <c r="H38" s="9">
        <v>0.72</v>
      </c>
      <c r="I38" s="9">
        <v>0.59</v>
      </c>
    </row>
    <row r="39" spans="1:9" ht="12">
      <c r="A39" t="s">
        <v>21</v>
      </c>
      <c r="B39" s="7">
        <v>81</v>
      </c>
      <c r="C39" s="7">
        <v>45</v>
      </c>
      <c r="D39" s="8">
        <f t="shared" si="1"/>
        <v>0.5555555555555556</v>
      </c>
      <c r="E39" s="9">
        <v>0.58</v>
      </c>
      <c r="F39" s="9">
        <v>0.72</v>
      </c>
      <c r="G39" s="9">
        <v>0.57</v>
      </c>
      <c r="H39" s="9">
        <v>0.59</v>
      </c>
      <c r="I39" s="9">
        <v>0.58</v>
      </c>
    </row>
    <row r="40" spans="1:9" ht="12">
      <c r="A40" t="s">
        <v>22</v>
      </c>
      <c r="B40" s="7">
        <v>566</v>
      </c>
      <c r="C40" s="7">
        <v>425</v>
      </c>
      <c r="D40" s="8">
        <f t="shared" si="1"/>
        <v>0.7508833922261484</v>
      </c>
      <c r="E40" s="9">
        <v>0.76</v>
      </c>
      <c r="F40" s="9">
        <v>0.76</v>
      </c>
      <c r="G40" s="9">
        <v>0.75</v>
      </c>
      <c r="H40" s="9">
        <v>0.91</v>
      </c>
      <c r="I40" s="9">
        <v>0.75</v>
      </c>
    </row>
    <row r="41" spans="1:9" ht="12">
      <c r="A41" t="s">
        <v>23</v>
      </c>
      <c r="B41" s="7">
        <v>192</v>
      </c>
      <c r="C41" s="7">
        <v>138</v>
      </c>
      <c r="D41" s="8">
        <f t="shared" si="1"/>
        <v>0.71875</v>
      </c>
      <c r="E41" s="9">
        <v>0.75</v>
      </c>
      <c r="F41" s="9">
        <v>0.74</v>
      </c>
      <c r="G41" s="9">
        <v>0.76</v>
      </c>
      <c r="H41" s="9">
        <v>0.8</v>
      </c>
      <c r="I41" s="9">
        <v>0.73</v>
      </c>
    </row>
    <row r="42" spans="1:9" ht="12">
      <c r="A42" t="s">
        <v>24</v>
      </c>
      <c r="B42" s="7">
        <v>258</v>
      </c>
      <c r="C42" s="7">
        <v>212</v>
      </c>
      <c r="D42" s="8">
        <f t="shared" si="1"/>
        <v>0.8217054263565892</v>
      </c>
      <c r="E42" s="9">
        <v>0.83</v>
      </c>
      <c r="F42" s="9">
        <v>0.83</v>
      </c>
      <c r="G42" s="9">
        <v>0.81</v>
      </c>
      <c r="H42" s="9">
        <v>0.93</v>
      </c>
      <c r="I42" s="9">
        <v>0.83</v>
      </c>
    </row>
    <row r="43" spans="1:9" ht="12">
      <c r="A43" t="s">
        <v>25</v>
      </c>
      <c r="B43" s="7">
        <v>111</v>
      </c>
      <c r="C43" s="7">
        <v>76</v>
      </c>
      <c r="D43" s="8">
        <f t="shared" si="1"/>
        <v>0.6846846846846847</v>
      </c>
      <c r="E43" s="9">
        <v>0.7</v>
      </c>
      <c r="F43" s="9">
        <v>0.69</v>
      </c>
      <c r="G43" s="9">
        <v>0.68</v>
      </c>
      <c r="H43" s="9">
        <v>0.78</v>
      </c>
      <c r="I43" s="9">
        <v>0.67</v>
      </c>
    </row>
    <row r="44" spans="1:9" ht="12">
      <c r="A44" t="s">
        <v>26</v>
      </c>
      <c r="B44" s="7">
        <v>69</v>
      </c>
      <c r="C44" s="7">
        <v>49</v>
      </c>
      <c r="D44" s="8">
        <f t="shared" si="1"/>
        <v>0.7101449275362319</v>
      </c>
      <c r="E44" s="9">
        <v>0.71</v>
      </c>
      <c r="F44" s="9">
        <v>0.71</v>
      </c>
      <c r="G44" s="9">
        <v>0.71</v>
      </c>
      <c r="H44" s="9">
        <v>0.884</v>
      </c>
      <c r="I44" s="9">
        <v>0.7</v>
      </c>
    </row>
    <row r="45" spans="1:9" ht="12">
      <c r="A45" s="4" t="s">
        <v>35</v>
      </c>
      <c r="B45" s="7">
        <f>SUM(B33:B44)</f>
        <v>2622</v>
      </c>
      <c r="C45" s="7">
        <f>SUM(C33:C44)</f>
        <v>1842</v>
      </c>
      <c r="D45" s="8">
        <f t="shared" si="1"/>
        <v>0.7025171624713958</v>
      </c>
      <c r="E45" s="9"/>
      <c r="F45" s="9"/>
      <c r="G45" s="9"/>
      <c r="H45" s="9"/>
      <c r="I45" s="9"/>
    </row>
    <row r="46" ht="39" customHeight="1"/>
    <row r="47" ht="31.5" customHeight="1"/>
    <row r="60" spans="1:7" ht="12">
      <c r="A60" s="42"/>
      <c r="B60" s="43"/>
      <c r="D60" s="40" t="s">
        <v>36</v>
      </c>
      <c r="E60" s="41"/>
      <c r="F60" s="41"/>
      <c r="G60" s="3"/>
    </row>
    <row r="61" spans="2:9" ht="12">
      <c r="B61" s="4" t="s">
        <v>3</v>
      </c>
      <c r="C61" s="4" t="s">
        <v>4</v>
      </c>
      <c r="D61" s="4" t="s">
        <v>5</v>
      </c>
      <c r="E61" s="4" t="s">
        <v>37</v>
      </c>
      <c r="F61" s="4" t="s">
        <v>30</v>
      </c>
      <c r="G61" s="4" t="s">
        <v>31</v>
      </c>
      <c r="H61" s="4" t="s">
        <v>32</v>
      </c>
      <c r="I61" s="4" t="s">
        <v>38</v>
      </c>
    </row>
    <row r="62" spans="1:9" ht="12.75" thickBot="1">
      <c r="A62" s="5" t="s">
        <v>11</v>
      </c>
      <c r="B62" s="5" t="s">
        <v>12</v>
      </c>
      <c r="C62" s="5" t="s">
        <v>13</v>
      </c>
      <c r="D62" s="5" t="s">
        <v>14</v>
      </c>
      <c r="E62" s="5"/>
      <c r="F62" s="5"/>
      <c r="G62" s="5"/>
      <c r="H62" s="6"/>
      <c r="I62" s="6"/>
    </row>
    <row r="63" spans="1:9" ht="12">
      <c r="A63" t="s">
        <v>15</v>
      </c>
      <c r="B63" s="7">
        <v>1488</v>
      </c>
      <c r="C63" s="7">
        <v>1046</v>
      </c>
      <c r="D63" s="8">
        <f aca="true" t="shared" si="2" ref="D63:D75">C63/B63</f>
        <v>0.7029569892473119</v>
      </c>
      <c r="E63" s="9">
        <v>0.71</v>
      </c>
      <c r="F63" s="9">
        <v>0.88</v>
      </c>
      <c r="G63" s="12">
        <v>0.7</v>
      </c>
      <c r="H63" s="9">
        <v>0.92</v>
      </c>
      <c r="I63" s="9">
        <v>0.69</v>
      </c>
    </row>
    <row r="64" spans="1:9" ht="12">
      <c r="A64" t="s">
        <v>16</v>
      </c>
      <c r="B64" s="7">
        <v>1825</v>
      </c>
      <c r="C64" s="7">
        <v>1336</v>
      </c>
      <c r="D64" s="8">
        <f t="shared" si="2"/>
        <v>0.7320547945205479</v>
      </c>
      <c r="E64" s="9">
        <v>0.73</v>
      </c>
      <c r="F64" s="9">
        <v>0.88</v>
      </c>
      <c r="G64" s="9">
        <v>0.87</v>
      </c>
      <c r="H64" s="9">
        <v>0.94</v>
      </c>
      <c r="I64" s="9">
        <v>0.73</v>
      </c>
    </row>
    <row r="65" spans="1:9" ht="12">
      <c r="A65" t="s">
        <v>17</v>
      </c>
      <c r="B65" s="7">
        <v>812</v>
      </c>
      <c r="C65" s="7">
        <v>578</v>
      </c>
      <c r="D65" s="8">
        <f t="shared" si="2"/>
        <v>0.7118226600985221</v>
      </c>
      <c r="E65" s="9">
        <v>0.72</v>
      </c>
      <c r="F65" s="9">
        <v>0.81</v>
      </c>
      <c r="G65" s="9">
        <v>0.81</v>
      </c>
      <c r="H65" s="9">
        <v>0.84</v>
      </c>
      <c r="I65" s="9">
        <v>0.71</v>
      </c>
    </row>
    <row r="66" spans="1:9" ht="12">
      <c r="A66" t="s">
        <v>18</v>
      </c>
      <c r="B66" s="7">
        <v>859</v>
      </c>
      <c r="C66" s="7">
        <v>661</v>
      </c>
      <c r="D66" s="8">
        <f t="shared" si="2"/>
        <v>0.7694994179278231</v>
      </c>
      <c r="E66" s="9">
        <v>0.78</v>
      </c>
      <c r="F66" s="9">
        <v>0.91</v>
      </c>
      <c r="G66" s="9">
        <v>0.9</v>
      </c>
      <c r="H66" s="9">
        <v>0.94</v>
      </c>
      <c r="I66" s="9">
        <v>0.77</v>
      </c>
    </row>
    <row r="67" spans="1:9" ht="12">
      <c r="A67" t="s">
        <v>19</v>
      </c>
      <c r="B67" s="7">
        <v>1095</v>
      </c>
      <c r="C67" s="7">
        <v>805</v>
      </c>
      <c r="D67" s="8">
        <f t="shared" si="2"/>
        <v>0.7351598173515982</v>
      </c>
      <c r="E67" s="9">
        <v>0.74</v>
      </c>
      <c r="F67" s="9">
        <v>0.86</v>
      </c>
      <c r="G67" s="12">
        <v>0.74</v>
      </c>
      <c r="H67" s="9">
        <v>0.9</v>
      </c>
      <c r="I67" s="9">
        <v>0.72</v>
      </c>
    </row>
    <row r="68" spans="1:9" ht="12">
      <c r="A68" t="s">
        <v>20</v>
      </c>
      <c r="B68" s="7">
        <v>562</v>
      </c>
      <c r="C68" s="7">
        <v>355</v>
      </c>
      <c r="D68" s="8">
        <f t="shared" si="2"/>
        <v>0.6316725978647687</v>
      </c>
      <c r="E68" s="9">
        <v>0.65</v>
      </c>
      <c r="F68" s="9">
        <v>0.77</v>
      </c>
      <c r="G68" s="9">
        <v>0.77</v>
      </c>
      <c r="H68" s="9">
        <v>0.77</v>
      </c>
      <c r="I68" s="9">
        <v>0.61</v>
      </c>
    </row>
    <row r="69" spans="1:9" ht="12">
      <c r="A69" t="s">
        <v>21</v>
      </c>
      <c r="B69" s="7">
        <v>521</v>
      </c>
      <c r="C69" s="7">
        <v>333</v>
      </c>
      <c r="D69" s="8">
        <f t="shared" si="2"/>
        <v>0.6391554702495201</v>
      </c>
      <c r="E69" s="9">
        <v>0.65</v>
      </c>
      <c r="F69" s="9">
        <v>0.77</v>
      </c>
      <c r="G69" s="9">
        <v>0.81</v>
      </c>
      <c r="H69" s="9">
        <v>0.81</v>
      </c>
      <c r="I69" s="9">
        <v>0.64</v>
      </c>
    </row>
    <row r="70" spans="1:9" ht="12">
      <c r="A70" t="s">
        <v>22</v>
      </c>
      <c r="B70" s="7">
        <v>2800</v>
      </c>
      <c r="C70" s="7">
        <v>2245</v>
      </c>
      <c r="D70" s="8">
        <f t="shared" si="2"/>
        <v>0.8017857142857143</v>
      </c>
      <c r="E70" s="9">
        <v>0.81</v>
      </c>
      <c r="F70" s="9">
        <v>0.85</v>
      </c>
      <c r="G70" s="9">
        <v>0.91</v>
      </c>
      <c r="H70" s="9">
        <v>0.94</v>
      </c>
      <c r="I70" s="9">
        <v>0.77</v>
      </c>
    </row>
    <row r="71" spans="1:9" ht="12">
      <c r="A71" t="s">
        <v>23</v>
      </c>
      <c r="B71" s="7">
        <v>954</v>
      </c>
      <c r="C71" s="7">
        <v>757</v>
      </c>
      <c r="D71" s="8">
        <f t="shared" si="2"/>
        <v>0.7935010482180294</v>
      </c>
      <c r="E71" s="9">
        <v>0.81</v>
      </c>
      <c r="F71" s="9">
        <v>0.91</v>
      </c>
      <c r="G71" s="9">
        <v>0.89</v>
      </c>
      <c r="H71" s="9">
        <v>0.94</v>
      </c>
      <c r="I71" s="9">
        <v>0.78</v>
      </c>
    </row>
    <row r="72" spans="1:9" ht="12">
      <c r="A72" t="s">
        <v>24</v>
      </c>
      <c r="B72" s="7">
        <v>1273</v>
      </c>
      <c r="C72" s="7">
        <v>1066</v>
      </c>
      <c r="D72" s="8">
        <f t="shared" si="2"/>
        <v>0.8373919874312648</v>
      </c>
      <c r="E72" s="9">
        <v>0.84</v>
      </c>
      <c r="F72" s="9">
        <v>0.94</v>
      </c>
      <c r="G72" s="12">
        <v>0.91</v>
      </c>
      <c r="H72" s="9">
        <v>0.92</v>
      </c>
      <c r="I72" s="9">
        <v>0.83</v>
      </c>
    </row>
    <row r="73" spans="1:9" ht="12">
      <c r="A73" t="s">
        <v>25</v>
      </c>
      <c r="B73" s="7">
        <v>503</v>
      </c>
      <c r="C73" s="7">
        <v>445</v>
      </c>
      <c r="D73" s="8">
        <f t="shared" si="2"/>
        <v>0.8846918489065606</v>
      </c>
      <c r="E73" s="9">
        <v>0.88</v>
      </c>
      <c r="F73" s="9">
        <v>0.98</v>
      </c>
      <c r="G73" s="9">
        <v>0.98</v>
      </c>
      <c r="H73" s="9">
        <v>1</v>
      </c>
      <c r="I73" s="9">
        <v>0.85</v>
      </c>
    </row>
    <row r="74" spans="1:9" ht="12">
      <c r="A74" t="s">
        <v>26</v>
      </c>
      <c r="B74" s="7">
        <v>221</v>
      </c>
      <c r="C74" s="7">
        <v>169</v>
      </c>
      <c r="D74" s="8">
        <f t="shared" si="2"/>
        <v>0.7647058823529411</v>
      </c>
      <c r="E74" s="9">
        <v>0.76</v>
      </c>
      <c r="F74" s="9">
        <v>0.91</v>
      </c>
      <c r="G74" s="9">
        <v>0.91</v>
      </c>
      <c r="H74" s="9">
        <v>0.92</v>
      </c>
      <c r="I74" s="9">
        <v>0.77</v>
      </c>
    </row>
    <row r="75" spans="1:9" ht="12">
      <c r="A75" s="4" t="s">
        <v>27</v>
      </c>
      <c r="B75" s="7">
        <f>SUM(B63:B74)</f>
        <v>12913</v>
      </c>
      <c r="C75" s="7">
        <f>SUM(C63:C74)</f>
        <v>9796</v>
      </c>
      <c r="D75" s="8">
        <f t="shared" si="2"/>
        <v>0.7586153488732286</v>
      </c>
      <c r="E75" s="9"/>
      <c r="F75" s="9"/>
      <c r="G75" s="9"/>
      <c r="H75" s="9"/>
      <c r="I75" s="9"/>
    </row>
    <row r="76" ht="30" customHeight="1">
      <c r="A76" s="4"/>
    </row>
    <row r="86" ht="27.75" customHeight="1"/>
    <row r="87" ht="53.25" customHeight="1"/>
    <row r="88" spans="1:7" ht="12">
      <c r="A88" s="39"/>
      <c r="B88" s="39"/>
      <c r="D88" s="40" t="s">
        <v>39</v>
      </c>
      <c r="E88" s="41"/>
      <c r="F88" s="41"/>
      <c r="G88" s="3"/>
    </row>
    <row r="89" spans="2:11" ht="12">
      <c r="B89" s="4" t="s">
        <v>3</v>
      </c>
      <c r="C89" s="4" t="s">
        <v>4</v>
      </c>
      <c r="D89" s="4" t="s">
        <v>5</v>
      </c>
      <c r="E89" s="4" t="s">
        <v>40</v>
      </c>
      <c r="F89" s="4" t="s">
        <v>41</v>
      </c>
      <c r="G89" s="4" t="s">
        <v>42</v>
      </c>
      <c r="H89" s="4" t="s">
        <v>43</v>
      </c>
      <c r="I89" s="4" t="s">
        <v>44</v>
      </c>
      <c r="J89" s="4" t="s">
        <v>45</v>
      </c>
      <c r="K89" s="4" t="s">
        <v>46</v>
      </c>
    </row>
    <row r="90" spans="1:11" ht="12.75" thickBot="1">
      <c r="A90" s="5" t="s">
        <v>11</v>
      </c>
      <c r="B90" s="5" t="s">
        <v>12</v>
      </c>
      <c r="C90" s="5" t="s">
        <v>13</v>
      </c>
      <c r="D90" s="5" t="s">
        <v>14</v>
      </c>
      <c r="E90" s="5"/>
      <c r="F90" s="5"/>
      <c r="G90" s="6"/>
      <c r="H90" s="5"/>
      <c r="I90" s="6"/>
      <c r="J90" s="6"/>
      <c r="K90" s="6"/>
    </row>
    <row r="91" spans="1:11" ht="12">
      <c r="A91" t="s">
        <v>15</v>
      </c>
      <c r="B91" s="7">
        <v>446</v>
      </c>
      <c r="C91" s="7">
        <v>298</v>
      </c>
      <c r="D91" s="8">
        <f aca="true" t="shared" si="3" ref="D91:D103">C91/B91</f>
        <v>0.6681614349775785</v>
      </c>
      <c r="E91" s="9">
        <v>0.82</v>
      </c>
      <c r="F91" s="9">
        <v>0.95</v>
      </c>
      <c r="G91" s="9">
        <v>0.74</v>
      </c>
      <c r="H91" s="12">
        <v>0.67</v>
      </c>
      <c r="I91" s="9">
        <v>0.96</v>
      </c>
      <c r="J91" s="9">
        <v>0.6</v>
      </c>
      <c r="K91" s="9">
        <v>0.65</v>
      </c>
    </row>
    <row r="92" spans="1:11" ht="12">
      <c r="A92" t="s">
        <v>16</v>
      </c>
      <c r="B92" s="7">
        <v>576</v>
      </c>
      <c r="C92" s="7">
        <v>427</v>
      </c>
      <c r="D92" s="8">
        <f t="shared" si="3"/>
        <v>0.7413194444444444</v>
      </c>
      <c r="E92" s="9">
        <v>0.92</v>
      </c>
      <c r="F92" s="9">
        <v>0.96</v>
      </c>
      <c r="G92" s="9">
        <v>0.8</v>
      </c>
      <c r="H92" s="9">
        <v>0.79</v>
      </c>
      <c r="I92" s="9">
        <v>0.97</v>
      </c>
      <c r="J92" s="9">
        <v>0.68</v>
      </c>
      <c r="K92" s="9">
        <v>0.91</v>
      </c>
    </row>
    <row r="93" spans="1:11" ht="12">
      <c r="A93" t="s">
        <v>17</v>
      </c>
      <c r="B93" s="7">
        <v>267</v>
      </c>
      <c r="C93" s="7">
        <v>144</v>
      </c>
      <c r="D93" s="8">
        <f t="shared" si="3"/>
        <v>0.5393258426966292</v>
      </c>
      <c r="E93" s="9">
        <v>0.79</v>
      </c>
      <c r="F93" s="9">
        <v>0.86</v>
      </c>
      <c r="G93" s="9">
        <v>0.73</v>
      </c>
      <c r="H93" s="9">
        <v>0.7</v>
      </c>
      <c r="I93" s="9">
        <v>0.87</v>
      </c>
      <c r="J93" s="9">
        <v>0.54</v>
      </c>
      <c r="K93" s="9">
        <v>0.67</v>
      </c>
    </row>
    <row r="94" spans="1:11" ht="12">
      <c r="A94" t="s">
        <v>18</v>
      </c>
      <c r="B94" s="7">
        <v>281</v>
      </c>
      <c r="C94" s="7">
        <v>200</v>
      </c>
      <c r="D94" s="8">
        <f t="shared" si="3"/>
        <v>0.7117437722419929</v>
      </c>
      <c r="E94" s="9">
        <v>0.9</v>
      </c>
      <c r="F94" s="9">
        <v>0.95</v>
      </c>
      <c r="G94" s="9">
        <v>0.83</v>
      </c>
      <c r="H94" s="9">
        <v>0.8</v>
      </c>
      <c r="I94" s="9">
        <v>0.96</v>
      </c>
      <c r="J94" s="9">
        <v>0.65</v>
      </c>
      <c r="K94" s="9">
        <v>0.79</v>
      </c>
    </row>
    <row r="95" spans="1:11" ht="12">
      <c r="A95" t="s">
        <v>19</v>
      </c>
      <c r="B95" s="7">
        <v>321</v>
      </c>
      <c r="C95" s="7">
        <v>228</v>
      </c>
      <c r="D95" s="8">
        <f t="shared" si="3"/>
        <v>0.7102803738317757</v>
      </c>
      <c r="E95" s="9">
        <v>0.85</v>
      </c>
      <c r="F95" s="9">
        <v>0.88</v>
      </c>
      <c r="G95" s="9">
        <v>0.74</v>
      </c>
      <c r="H95" s="12">
        <v>0.71</v>
      </c>
      <c r="I95" s="9">
        <v>0.91</v>
      </c>
      <c r="J95" s="9">
        <v>0.53</v>
      </c>
      <c r="K95" s="9">
        <v>0.68</v>
      </c>
    </row>
    <row r="96" spans="1:11" ht="12">
      <c r="A96" t="s">
        <v>20</v>
      </c>
      <c r="B96" s="7">
        <v>209</v>
      </c>
      <c r="C96" s="7">
        <v>130</v>
      </c>
      <c r="D96" s="8">
        <f t="shared" si="3"/>
        <v>0.6220095693779905</v>
      </c>
      <c r="E96" s="9">
        <v>0.72</v>
      </c>
      <c r="F96" s="9">
        <v>0.8</v>
      </c>
      <c r="G96" s="9">
        <v>0.73</v>
      </c>
      <c r="H96" s="9">
        <v>0.69</v>
      </c>
      <c r="I96" s="9">
        <v>0.81</v>
      </c>
      <c r="J96" s="9">
        <v>0.49</v>
      </c>
      <c r="K96" s="9">
        <v>0.65</v>
      </c>
    </row>
    <row r="97" spans="1:11" ht="12">
      <c r="A97" t="s">
        <v>21</v>
      </c>
      <c r="B97" s="7">
        <v>187</v>
      </c>
      <c r="C97" s="7">
        <v>121</v>
      </c>
      <c r="D97" s="8">
        <f t="shared" si="3"/>
        <v>0.6470588235294118</v>
      </c>
      <c r="E97" s="9">
        <v>0.86</v>
      </c>
      <c r="F97" s="9">
        <v>0.9</v>
      </c>
      <c r="G97" s="9">
        <v>0.72</v>
      </c>
      <c r="H97" s="9">
        <v>0.75</v>
      </c>
      <c r="I97" s="9">
        <v>0.9</v>
      </c>
      <c r="J97" s="9">
        <v>0.4</v>
      </c>
      <c r="K97" s="9">
        <v>0.62</v>
      </c>
    </row>
    <row r="98" spans="1:11" ht="12">
      <c r="A98" t="s">
        <v>22</v>
      </c>
      <c r="B98" s="7">
        <v>1006</v>
      </c>
      <c r="C98" s="7">
        <v>778</v>
      </c>
      <c r="D98" s="8">
        <f t="shared" si="3"/>
        <v>0.7733598409542743</v>
      </c>
      <c r="E98" s="9">
        <v>0.92</v>
      </c>
      <c r="F98" s="9">
        <v>0.92</v>
      </c>
      <c r="G98" s="9">
        <v>0.8</v>
      </c>
      <c r="H98" s="9">
        <v>0.83</v>
      </c>
      <c r="I98" s="9">
        <v>0.93</v>
      </c>
      <c r="J98" s="9">
        <v>0.75</v>
      </c>
      <c r="K98" s="9">
        <v>0.79</v>
      </c>
    </row>
    <row r="99" spans="1:11" ht="12">
      <c r="A99" t="s">
        <v>23</v>
      </c>
      <c r="B99" s="7">
        <v>313</v>
      </c>
      <c r="C99" s="7">
        <v>236</v>
      </c>
      <c r="D99" s="8">
        <f t="shared" si="3"/>
        <v>0.7539936102236422</v>
      </c>
      <c r="E99" s="9">
        <v>0.89</v>
      </c>
      <c r="F99" s="9">
        <v>0.93</v>
      </c>
      <c r="G99" s="9">
        <v>0.78</v>
      </c>
      <c r="H99" s="9">
        <v>0.79</v>
      </c>
      <c r="I99" s="9">
        <v>0.62</v>
      </c>
      <c r="J99" s="9">
        <v>0.61</v>
      </c>
      <c r="K99" s="9">
        <v>0.78</v>
      </c>
    </row>
    <row r="100" spans="1:11" ht="12">
      <c r="A100" t="s">
        <v>24</v>
      </c>
      <c r="B100" s="7">
        <v>386</v>
      </c>
      <c r="C100" s="7">
        <v>334</v>
      </c>
      <c r="D100" s="8">
        <f t="shared" si="3"/>
        <v>0.8652849740932642</v>
      </c>
      <c r="E100" s="9">
        <v>0.95</v>
      </c>
      <c r="F100" s="9">
        <v>0.98</v>
      </c>
      <c r="G100" s="9">
        <v>0.91</v>
      </c>
      <c r="H100" s="9">
        <v>0.87</v>
      </c>
      <c r="I100" s="9">
        <v>0.99</v>
      </c>
      <c r="J100" s="9">
        <v>0.8</v>
      </c>
      <c r="K100" s="9">
        <v>0.89</v>
      </c>
    </row>
    <row r="101" spans="1:11" ht="12">
      <c r="A101" t="s">
        <v>25</v>
      </c>
      <c r="B101" s="7">
        <v>152</v>
      </c>
      <c r="C101" s="7">
        <v>101</v>
      </c>
      <c r="D101" s="8">
        <f t="shared" si="3"/>
        <v>0.6644736842105263</v>
      </c>
      <c r="E101" s="9">
        <v>0.86</v>
      </c>
      <c r="F101" s="9">
        <v>0.95</v>
      </c>
      <c r="G101" s="9">
        <v>0.72</v>
      </c>
      <c r="H101" s="9">
        <v>0.74</v>
      </c>
      <c r="I101" s="9">
        <v>0.81</v>
      </c>
      <c r="J101" s="9">
        <v>0.78</v>
      </c>
      <c r="K101" s="9">
        <v>0.47</v>
      </c>
    </row>
    <row r="102" spans="1:11" ht="12">
      <c r="A102" t="s">
        <v>47</v>
      </c>
      <c r="B102" s="7">
        <v>96</v>
      </c>
      <c r="C102" s="7">
        <v>73</v>
      </c>
      <c r="D102" s="8">
        <f t="shared" si="3"/>
        <v>0.7604166666666666</v>
      </c>
      <c r="E102" s="9">
        <v>0.94</v>
      </c>
      <c r="F102" s="9">
        <v>0.97</v>
      </c>
      <c r="G102" s="9">
        <v>0.79</v>
      </c>
      <c r="H102" s="9">
        <v>0.79</v>
      </c>
      <c r="I102" s="9">
        <v>0.99</v>
      </c>
      <c r="J102" s="9">
        <v>0.69</v>
      </c>
      <c r="K102" s="9">
        <v>0.8</v>
      </c>
    </row>
    <row r="103" spans="1:11" ht="12">
      <c r="A103" s="4" t="s">
        <v>35</v>
      </c>
      <c r="B103" s="7">
        <f>SUM(B91:B102)</f>
        <v>4240</v>
      </c>
      <c r="C103" s="7">
        <f>SUM(C91:C102)</f>
        <v>3070</v>
      </c>
      <c r="D103" s="8">
        <f t="shared" si="3"/>
        <v>0.7240566037735849</v>
      </c>
      <c r="E103" s="9"/>
      <c r="F103" s="9"/>
      <c r="G103" s="9"/>
      <c r="H103" s="9"/>
      <c r="I103" s="9"/>
      <c r="J103" s="9"/>
      <c r="K103" s="9"/>
    </row>
    <row r="104" ht="32.25" customHeight="1"/>
    <row r="116" ht="18" customHeight="1"/>
    <row r="117" ht="10.5" customHeight="1"/>
    <row r="118" spans="1:7" ht="12">
      <c r="A118" s="42"/>
      <c r="B118" s="43"/>
      <c r="D118" s="40" t="s">
        <v>48</v>
      </c>
      <c r="E118" s="41"/>
      <c r="F118" s="41"/>
      <c r="G118" s="3"/>
    </row>
    <row r="119" spans="2:10" ht="12">
      <c r="B119" s="4" t="s">
        <v>3</v>
      </c>
      <c r="C119" s="4" t="s">
        <v>4</v>
      </c>
      <c r="D119" s="4" t="s">
        <v>5</v>
      </c>
      <c r="E119" s="4" t="s">
        <v>49</v>
      </c>
      <c r="F119" s="4" t="s">
        <v>50</v>
      </c>
      <c r="G119" s="4" t="s">
        <v>42</v>
      </c>
      <c r="H119" s="4" t="s">
        <v>51</v>
      </c>
      <c r="I119" s="4" t="s">
        <v>44</v>
      </c>
      <c r="J119" s="4" t="s">
        <v>45</v>
      </c>
    </row>
    <row r="120" spans="1:10" ht="12.75" thickBot="1">
      <c r="A120" s="5" t="s">
        <v>11</v>
      </c>
      <c r="B120" s="5" t="s">
        <v>12</v>
      </c>
      <c r="C120" s="5" t="s">
        <v>13</v>
      </c>
      <c r="D120" s="5" t="s">
        <v>14</v>
      </c>
      <c r="E120" s="5"/>
      <c r="F120" s="5"/>
      <c r="G120" s="5"/>
      <c r="H120" s="5"/>
      <c r="I120" s="6"/>
      <c r="J120" s="13"/>
    </row>
    <row r="121" spans="1:10" ht="12">
      <c r="A121" t="s">
        <v>15</v>
      </c>
      <c r="B121" s="7">
        <v>782</v>
      </c>
      <c r="C121" s="7">
        <v>499</v>
      </c>
      <c r="D121" s="8">
        <f aca="true" t="shared" si="4" ref="D121:D133">C121/B121</f>
        <v>0.6381074168797954</v>
      </c>
      <c r="E121" s="9">
        <v>0.68</v>
      </c>
      <c r="F121" s="9">
        <v>0.91</v>
      </c>
      <c r="G121" s="9">
        <v>0.83</v>
      </c>
      <c r="H121" s="12">
        <v>0.64</v>
      </c>
      <c r="I121" s="9">
        <v>0.93</v>
      </c>
      <c r="J121" s="9">
        <v>0.71</v>
      </c>
    </row>
    <row r="122" spans="1:10" ht="12">
      <c r="A122" t="s">
        <v>16</v>
      </c>
      <c r="B122" s="7">
        <v>1043</v>
      </c>
      <c r="C122" s="7">
        <v>755</v>
      </c>
      <c r="D122" s="8">
        <f t="shared" si="4"/>
        <v>0.7238734419942474</v>
      </c>
      <c r="E122" s="9">
        <v>0.75</v>
      </c>
      <c r="F122" s="9">
        <v>0.95</v>
      </c>
      <c r="G122" s="9">
        <v>0.91</v>
      </c>
      <c r="H122" s="9">
        <v>0.9</v>
      </c>
      <c r="I122" s="9">
        <v>0.96</v>
      </c>
      <c r="J122" s="9">
        <v>0.8</v>
      </c>
    </row>
    <row r="123" spans="1:9" ht="12">
      <c r="A123" t="s">
        <v>17</v>
      </c>
      <c r="B123" s="7">
        <v>518</v>
      </c>
      <c r="C123" s="7">
        <v>325</v>
      </c>
      <c r="D123" s="8">
        <f t="shared" si="4"/>
        <v>0.6274131274131274</v>
      </c>
      <c r="E123" s="9">
        <v>0.66</v>
      </c>
      <c r="F123" s="9">
        <v>0.81</v>
      </c>
      <c r="G123" s="9">
        <v>0.79</v>
      </c>
      <c r="H123" s="9">
        <v>0.75</v>
      </c>
      <c r="I123" s="9">
        <v>0.8</v>
      </c>
    </row>
    <row r="124" spans="1:9" ht="12">
      <c r="A124" t="s">
        <v>18</v>
      </c>
      <c r="B124" s="7">
        <v>506</v>
      </c>
      <c r="C124" s="7">
        <v>347</v>
      </c>
      <c r="D124" s="8">
        <f t="shared" si="4"/>
        <v>0.6857707509881423</v>
      </c>
      <c r="E124" s="9">
        <v>0.71</v>
      </c>
      <c r="F124" s="9">
        <v>0.9</v>
      </c>
      <c r="G124" s="9">
        <v>0.88</v>
      </c>
      <c r="H124" s="9">
        <v>0.85</v>
      </c>
      <c r="I124" s="9">
        <v>0.93</v>
      </c>
    </row>
    <row r="125" spans="1:10" ht="12">
      <c r="A125" t="s">
        <v>19</v>
      </c>
      <c r="B125" s="7">
        <v>578</v>
      </c>
      <c r="C125" s="7">
        <v>385</v>
      </c>
      <c r="D125" s="8">
        <f t="shared" si="4"/>
        <v>0.6660899653979239</v>
      </c>
      <c r="E125" s="9">
        <v>0.69</v>
      </c>
      <c r="F125" s="9">
        <v>0.89</v>
      </c>
      <c r="G125" s="9">
        <v>0.84</v>
      </c>
      <c r="H125" s="12">
        <v>0.67</v>
      </c>
      <c r="I125" s="9">
        <v>0.91</v>
      </c>
      <c r="J125" s="9">
        <v>0.68</v>
      </c>
    </row>
    <row r="126" spans="1:10" ht="12">
      <c r="A126" t="s">
        <v>20</v>
      </c>
      <c r="B126" s="7">
        <v>372</v>
      </c>
      <c r="C126" s="7">
        <v>180</v>
      </c>
      <c r="D126" s="8">
        <f t="shared" si="4"/>
        <v>0.4838709677419355</v>
      </c>
      <c r="E126" s="9">
        <v>0.55</v>
      </c>
      <c r="F126" s="9">
        <v>0.68</v>
      </c>
      <c r="G126" s="9">
        <v>0.68</v>
      </c>
      <c r="H126" s="9">
        <v>0.64</v>
      </c>
      <c r="I126" s="9">
        <v>0.68</v>
      </c>
      <c r="J126" s="9">
        <v>0.53</v>
      </c>
    </row>
    <row r="127" spans="1:10" ht="12">
      <c r="A127" t="s">
        <v>21</v>
      </c>
      <c r="B127" s="7">
        <v>314</v>
      </c>
      <c r="C127" s="7">
        <v>190</v>
      </c>
      <c r="D127" s="8">
        <f t="shared" si="4"/>
        <v>0.6050955414012739</v>
      </c>
      <c r="E127" s="9">
        <v>0.66</v>
      </c>
      <c r="F127" s="9">
        <v>0.83</v>
      </c>
      <c r="G127" s="9">
        <v>0.76</v>
      </c>
      <c r="H127" s="9">
        <v>0.8</v>
      </c>
      <c r="I127" s="9">
        <v>0.81</v>
      </c>
      <c r="J127" s="9">
        <v>0.55</v>
      </c>
    </row>
    <row r="128" spans="1:10" ht="12">
      <c r="A128" t="s">
        <v>22</v>
      </c>
      <c r="B128" s="7">
        <v>1678</v>
      </c>
      <c r="C128" s="7">
        <v>1295</v>
      </c>
      <c r="D128" s="8">
        <f t="shared" si="4"/>
        <v>0.7717520858164482</v>
      </c>
      <c r="E128" s="9">
        <v>0.79</v>
      </c>
      <c r="F128" s="9">
        <v>0.94</v>
      </c>
      <c r="G128" s="9">
        <v>0.89</v>
      </c>
      <c r="H128" s="9">
        <v>0.9</v>
      </c>
      <c r="I128" s="9">
        <v>0.95</v>
      </c>
      <c r="J128" s="9">
        <v>0.79</v>
      </c>
    </row>
    <row r="129" spans="1:10" ht="12">
      <c r="A129" t="s">
        <v>23</v>
      </c>
      <c r="B129" s="7">
        <v>566</v>
      </c>
      <c r="C129" s="7">
        <v>448</v>
      </c>
      <c r="D129" s="8">
        <f t="shared" si="4"/>
        <v>0.7915194346289752</v>
      </c>
      <c r="E129" s="9">
        <v>0.8</v>
      </c>
      <c r="F129" s="9">
        <v>0.94</v>
      </c>
      <c r="G129" s="9">
        <v>0.9</v>
      </c>
      <c r="H129" s="9">
        <v>0.81</v>
      </c>
      <c r="I129" s="9">
        <v>0.94</v>
      </c>
      <c r="J129" s="9">
        <v>0.74</v>
      </c>
    </row>
    <row r="130" spans="1:10" ht="12">
      <c r="A130" t="s">
        <v>24</v>
      </c>
      <c r="B130" s="7">
        <v>681</v>
      </c>
      <c r="C130" s="7">
        <v>558</v>
      </c>
      <c r="D130" s="8">
        <f t="shared" si="4"/>
        <v>0.8193832599118943</v>
      </c>
      <c r="E130" s="9">
        <v>0.83</v>
      </c>
      <c r="F130" s="9">
        <v>0.97</v>
      </c>
      <c r="G130" s="9">
        <v>0.94</v>
      </c>
      <c r="H130" s="9">
        <v>0.91</v>
      </c>
      <c r="I130" s="9">
        <v>0.98</v>
      </c>
      <c r="J130" s="9">
        <v>0.85</v>
      </c>
    </row>
    <row r="131" spans="1:10" ht="12">
      <c r="A131" t="s">
        <v>25</v>
      </c>
      <c r="B131" s="7">
        <v>330</v>
      </c>
      <c r="C131" s="7">
        <v>231</v>
      </c>
      <c r="D131" s="8">
        <f t="shared" si="4"/>
        <v>0.7</v>
      </c>
      <c r="E131" s="9">
        <v>0.7</v>
      </c>
      <c r="F131" s="9">
        <v>0.88</v>
      </c>
      <c r="G131" s="9">
        <v>0.77</v>
      </c>
      <c r="H131" s="9">
        <v>0.86</v>
      </c>
      <c r="I131" s="9">
        <v>0.88</v>
      </c>
      <c r="J131" s="9">
        <v>0.71</v>
      </c>
    </row>
    <row r="132" spans="1:10" ht="12">
      <c r="A132" t="s">
        <v>26</v>
      </c>
      <c r="B132" s="7">
        <v>141</v>
      </c>
      <c r="C132" s="7">
        <v>113</v>
      </c>
      <c r="D132" s="8">
        <f t="shared" si="4"/>
        <v>0.8014184397163121</v>
      </c>
      <c r="E132" s="9">
        <v>0.83</v>
      </c>
      <c r="F132" s="9">
        <v>0.95</v>
      </c>
      <c r="G132" s="9">
        <v>0.92</v>
      </c>
      <c r="H132" s="9">
        <v>0.89</v>
      </c>
      <c r="I132" s="9">
        <v>0.99</v>
      </c>
      <c r="J132" s="9">
        <v>0.8</v>
      </c>
    </row>
    <row r="133" spans="1:9" ht="12">
      <c r="A133" s="4" t="s">
        <v>27</v>
      </c>
      <c r="B133" s="7">
        <f>SUM(B121:B132)</f>
        <v>7509</v>
      </c>
      <c r="C133" s="7">
        <f>SUM(C121:C132)</f>
        <v>5326</v>
      </c>
      <c r="D133" s="8">
        <f t="shared" si="4"/>
        <v>0.7092821946996937</v>
      </c>
      <c r="E133" s="9"/>
      <c r="F133" s="9"/>
      <c r="G133" s="9"/>
      <c r="H133" s="9"/>
      <c r="I133" s="9"/>
    </row>
    <row r="134" ht="27" customHeight="1">
      <c r="A134" s="4"/>
    </row>
    <row r="145" spans="1:7" ht="12">
      <c r="A145" s="39"/>
      <c r="B145" s="39"/>
      <c r="F145" s="3"/>
      <c r="G145" s="3"/>
    </row>
    <row r="146" spans="1:7" ht="12">
      <c r="A146" s="11"/>
      <c r="B146" s="11"/>
      <c r="F146" s="3"/>
      <c r="G146" s="3"/>
    </row>
    <row r="147" spans="1:7" ht="12">
      <c r="A147" s="11"/>
      <c r="B147" s="11"/>
      <c r="F147" s="3"/>
      <c r="G147" s="3"/>
    </row>
    <row r="148" spans="1:7" ht="22.5" customHeight="1">
      <c r="A148" s="11"/>
      <c r="B148" s="11"/>
      <c r="F148" s="3"/>
      <c r="G148" s="3"/>
    </row>
    <row r="149" spans="1:7" ht="12">
      <c r="A149" s="11"/>
      <c r="B149" s="11"/>
      <c r="D149" s="40" t="s">
        <v>52</v>
      </c>
      <c r="E149" s="41"/>
      <c r="F149" s="41"/>
      <c r="G149" s="3"/>
    </row>
    <row r="150" spans="2:11" ht="12">
      <c r="B150" s="4" t="s">
        <v>3</v>
      </c>
      <c r="C150" s="4" t="s">
        <v>4</v>
      </c>
      <c r="D150" s="4" t="s">
        <v>5</v>
      </c>
      <c r="E150" s="4" t="s">
        <v>49</v>
      </c>
      <c r="F150" s="4" t="s">
        <v>53</v>
      </c>
      <c r="G150" s="4" t="s">
        <v>42</v>
      </c>
      <c r="H150" s="4" t="s">
        <v>54</v>
      </c>
      <c r="I150" s="4" t="s">
        <v>44</v>
      </c>
      <c r="J150" s="4" t="s">
        <v>55</v>
      </c>
      <c r="K150" s="4" t="s">
        <v>45</v>
      </c>
    </row>
    <row r="151" spans="1:11" ht="12.75" thickBot="1">
      <c r="A151" s="5" t="s">
        <v>11</v>
      </c>
      <c r="B151" s="5" t="s">
        <v>12</v>
      </c>
      <c r="C151" s="5" t="s">
        <v>13</v>
      </c>
      <c r="D151" s="5" t="s">
        <v>14</v>
      </c>
      <c r="E151" s="5"/>
      <c r="F151" s="5"/>
      <c r="G151" s="6"/>
      <c r="H151" s="5"/>
      <c r="I151" s="6"/>
      <c r="J151" s="6"/>
      <c r="K151" s="13"/>
    </row>
    <row r="152" spans="1:11" ht="12">
      <c r="A152" t="s">
        <v>15</v>
      </c>
      <c r="B152" s="7">
        <v>598</v>
      </c>
      <c r="C152" s="7">
        <v>475</v>
      </c>
      <c r="D152" s="8">
        <f aca="true" t="shared" si="5" ref="D152:D164">C152/B152</f>
        <v>0.794314381270903</v>
      </c>
      <c r="E152" s="9">
        <v>0.82</v>
      </c>
      <c r="F152" s="9">
        <v>0.95</v>
      </c>
      <c r="G152" s="9">
        <v>0.91</v>
      </c>
      <c r="H152" s="12">
        <v>0.79</v>
      </c>
      <c r="I152" s="9">
        <v>0.95</v>
      </c>
      <c r="J152" s="9">
        <v>0.82</v>
      </c>
      <c r="K152" s="9">
        <v>0.74</v>
      </c>
    </row>
    <row r="153" spans="1:11" ht="12">
      <c r="A153" t="s">
        <v>16</v>
      </c>
      <c r="B153" s="7">
        <v>780</v>
      </c>
      <c r="C153" s="7">
        <v>681</v>
      </c>
      <c r="D153" s="8">
        <f t="shared" si="5"/>
        <v>0.8730769230769231</v>
      </c>
      <c r="E153" s="9">
        <v>0.89</v>
      </c>
      <c r="F153" s="9">
        <v>0.96</v>
      </c>
      <c r="G153" s="9">
        <v>0.95</v>
      </c>
      <c r="H153" s="9">
        <v>0.93</v>
      </c>
      <c r="I153" s="9">
        <v>0.96</v>
      </c>
      <c r="J153" s="9">
        <v>0.89</v>
      </c>
      <c r="K153" s="9">
        <v>0.83</v>
      </c>
    </row>
    <row r="154" spans="1:10" ht="12">
      <c r="A154" t="s">
        <v>17</v>
      </c>
      <c r="B154" s="7">
        <v>403</v>
      </c>
      <c r="C154" s="7">
        <v>236</v>
      </c>
      <c r="D154" s="8">
        <f t="shared" si="5"/>
        <v>0.5856079404466501</v>
      </c>
      <c r="E154" s="9">
        <v>0.69</v>
      </c>
      <c r="F154" s="9">
        <v>0.8</v>
      </c>
      <c r="G154" s="9">
        <v>0.8</v>
      </c>
      <c r="H154" s="9">
        <v>0.74</v>
      </c>
      <c r="I154" s="9">
        <v>0.8</v>
      </c>
      <c r="J154" s="9">
        <v>0.6</v>
      </c>
    </row>
    <row r="155" spans="1:10" ht="12">
      <c r="A155" t="s">
        <v>18</v>
      </c>
      <c r="B155" s="7">
        <v>406</v>
      </c>
      <c r="C155" s="7">
        <v>310</v>
      </c>
      <c r="D155" s="8">
        <f t="shared" si="5"/>
        <v>0.7635467980295566</v>
      </c>
      <c r="E155" s="9">
        <v>0.81</v>
      </c>
      <c r="F155" s="9">
        <v>0.93</v>
      </c>
      <c r="G155" s="9">
        <v>0.93</v>
      </c>
      <c r="H155" s="9">
        <v>0.88</v>
      </c>
      <c r="I155" s="9">
        <v>0.88</v>
      </c>
      <c r="J155" s="9">
        <v>0.51</v>
      </c>
    </row>
    <row r="156" spans="1:11" ht="12">
      <c r="A156" t="s">
        <v>19</v>
      </c>
      <c r="B156" s="7">
        <v>522</v>
      </c>
      <c r="C156" s="7">
        <v>424</v>
      </c>
      <c r="D156" s="8">
        <f t="shared" si="5"/>
        <v>0.8122605363984674</v>
      </c>
      <c r="E156" s="9">
        <v>0.82</v>
      </c>
      <c r="F156" s="9">
        <v>0.9</v>
      </c>
      <c r="G156" s="9">
        <v>0.89</v>
      </c>
      <c r="H156" s="12">
        <v>0.81</v>
      </c>
      <c r="I156" s="9">
        <v>0.91</v>
      </c>
      <c r="J156" s="9">
        <v>0.55</v>
      </c>
      <c r="K156" s="9">
        <v>0.73</v>
      </c>
    </row>
    <row r="157" spans="1:11" ht="12">
      <c r="A157" t="s">
        <v>20</v>
      </c>
      <c r="B157" s="7">
        <v>278</v>
      </c>
      <c r="C157" s="7">
        <v>170</v>
      </c>
      <c r="D157" s="8">
        <f t="shared" si="5"/>
        <v>0.6115107913669064</v>
      </c>
      <c r="E157" s="9">
        <v>0.63</v>
      </c>
      <c r="F157" s="9">
        <v>0.74</v>
      </c>
      <c r="G157" s="9">
        <v>0.76</v>
      </c>
      <c r="H157" s="9">
        <v>0.74</v>
      </c>
      <c r="I157" s="9">
        <v>0.71</v>
      </c>
      <c r="J157" s="9">
        <v>0.59</v>
      </c>
      <c r="K157" s="9">
        <v>0.55</v>
      </c>
    </row>
    <row r="158" spans="1:11" ht="12">
      <c r="A158" t="s">
        <v>21</v>
      </c>
      <c r="B158" s="7">
        <v>254</v>
      </c>
      <c r="C158" s="7">
        <v>164</v>
      </c>
      <c r="D158" s="8">
        <f t="shared" si="5"/>
        <v>0.6456692913385826</v>
      </c>
      <c r="E158" s="9">
        <v>0.69</v>
      </c>
      <c r="F158" s="9">
        <v>0.82</v>
      </c>
      <c r="G158" s="9">
        <v>0.82</v>
      </c>
      <c r="H158" s="9">
        <v>0.79</v>
      </c>
      <c r="I158" s="9">
        <v>0.84</v>
      </c>
      <c r="J158" s="9">
        <v>0.53</v>
      </c>
      <c r="K158" s="9">
        <v>0.58</v>
      </c>
    </row>
    <row r="159" spans="1:11" ht="12">
      <c r="A159" t="s">
        <v>22</v>
      </c>
      <c r="B159" s="7">
        <v>1250</v>
      </c>
      <c r="C159" s="7">
        <v>1077</v>
      </c>
      <c r="D159" s="8">
        <f t="shared" si="5"/>
        <v>0.8616</v>
      </c>
      <c r="E159" s="9">
        <v>0.88</v>
      </c>
      <c r="F159" s="9">
        <v>0.96</v>
      </c>
      <c r="G159" s="9">
        <v>0.95</v>
      </c>
      <c r="H159" s="9">
        <v>0.94</v>
      </c>
      <c r="I159" s="9">
        <v>0.96</v>
      </c>
      <c r="J159" s="9">
        <v>0.88</v>
      </c>
      <c r="K159" s="9">
        <v>0.84</v>
      </c>
    </row>
    <row r="160" spans="1:11" ht="12">
      <c r="A160" t="s">
        <v>23</v>
      </c>
      <c r="B160" s="7">
        <v>434</v>
      </c>
      <c r="C160" s="7">
        <v>353</v>
      </c>
      <c r="D160" s="8">
        <f t="shared" si="5"/>
        <v>0.8133640552995391</v>
      </c>
      <c r="E160" s="9">
        <v>0.86</v>
      </c>
      <c r="F160" s="9">
        <v>0.94</v>
      </c>
      <c r="G160" s="9">
        <v>0.95</v>
      </c>
      <c r="H160" s="9">
        <v>0.91</v>
      </c>
      <c r="I160" s="9">
        <v>0.93</v>
      </c>
      <c r="J160" s="9">
        <v>0.81</v>
      </c>
      <c r="K160" s="9">
        <v>0.74</v>
      </c>
    </row>
    <row r="161" spans="1:11" ht="12">
      <c r="A161" t="s">
        <v>24</v>
      </c>
      <c r="B161" s="7">
        <v>469</v>
      </c>
      <c r="C161" s="7">
        <v>425</v>
      </c>
      <c r="D161" s="8">
        <f t="shared" si="5"/>
        <v>0.906183368869936</v>
      </c>
      <c r="E161" s="9">
        <v>0.93</v>
      </c>
      <c r="F161" s="9">
        <v>0.97</v>
      </c>
      <c r="G161" s="9">
        <v>0.98</v>
      </c>
      <c r="H161" s="9">
        <v>0.94</v>
      </c>
      <c r="I161" s="9">
        <v>0.98</v>
      </c>
      <c r="J161" s="9">
        <v>0.86</v>
      </c>
      <c r="K161" s="9">
        <v>0.9</v>
      </c>
    </row>
    <row r="162" spans="1:11" ht="12">
      <c r="A162" t="s">
        <v>25</v>
      </c>
      <c r="B162" s="7">
        <v>325</v>
      </c>
      <c r="C162" s="7">
        <v>261</v>
      </c>
      <c r="D162" s="8">
        <f t="shared" si="5"/>
        <v>0.803076923076923</v>
      </c>
      <c r="E162" s="9">
        <v>0.85</v>
      </c>
      <c r="F162" s="9">
        <v>0.88</v>
      </c>
      <c r="G162" s="9">
        <v>0.91</v>
      </c>
      <c r="H162" s="9">
        <v>0.9</v>
      </c>
      <c r="I162" s="9">
        <v>0.9</v>
      </c>
      <c r="J162" s="9">
        <v>0.38</v>
      </c>
      <c r="K162" s="9">
        <v>0.69</v>
      </c>
    </row>
    <row r="163" spans="1:11" ht="12">
      <c r="A163" t="s">
        <v>26</v>
      </c>
      <c r="B163" s="7">
        <v>115</v>
      </c>
      <c r="C163" s="7">
        <v>101</v>
      </c>
      <c r="D163" s="8">
        <f t="shared" si="5"/>
        <v>0.8782608695652174</v>
      </c>
      <c r="E163" s="9">
        <v>0.88</v>
      </c>
      <c r="F163" s="9">
        <v>0.96</v>
      </c>
      <c r="G163" s="9">
        <v>0.97</v>
      </c>
      <c r="H163" s="9">
        <v>0.92</v>
      </c>
      <c r="I163" s="9">
        <v>0.97</v>
      </c>
      <c r="J163" s="9">
        <v>0.85</v>
      </c>
      <c r="K163" s="9">
        <v>0.86</v>
      </c>
    </row>
    <row r="164" spans="1:10" ht="12">
      <c r="A164" s="4" t="s">
        <v>35</v>
      </c>
      <c r="B164" s="7">
        <f>SUM(B152:B163)</f>
        <v>5834</v>
      </c>
      <c r="C164" s="7">
        <f>SUM(C152:C163)</f>
        <v>4677</v>
      </c>
      <c r="D164" s="8">
        <f t="shared" si="5"/>
        <v>0.8016798080219404</v>
      </c>
      <c r="E164" s="9"/>
      <c r="F164" s="9"/>
      <c r="G164" s="9"/>
      <c r="H164" s="9"/>
      <c r="I164" s="9"/>
      <c r="J164" s="9"/>
    </row>
    <row r="165" ht="24" customHeight="1"/>
    <row r="178" ht="28.5" customHeight="1"/>
    <row r="180" spans="4:6" ht="12">
      <c r="D180" s="37" t="s">
        <v>56</v>
      </c>
      <c r="E180" s="38"/>
      <c r="F180" s="38"/>
    </row>
    <row r="182" spans="2:8" ht="12">
      <c r="B182" s="4" t="s">
        <v>3</v>
      </c>
      <c r="C182" s="4" t="s">
        <v>4</v>
      </c>
      <c r="D182" s="4" t="s">
        <v>5</v>
      </c>
      <c r="E182" s="4" t="s">
        <v>57</v>
      </c>
      <c r="H182" s="4"/>
    </row>
    <row r="183" spans="1:12" ht="12.75" thickBot="1">
      <c r="A183" s="5" t="s">
        <v>11</v>
      </c>
      <c r="B183" s="5" t="s">
        <v>12</v>
      </c>
      <c r="C183" s="5" t="s">
        <v>13</v>
      </c>
      <c r="D183" s="5" t="s">
        <v>14</v>
      </c>
      <c r="E183" s="14" t="s">
        <v>58</v>
      </c>
      <c r="F183" s="6"/>
      <c r="J183" s="5" t="s">
        <v>59</v>
      </c>
      <c r="L183" s="36"/>
    </row>
    <row r="184" spans="1:10" ht="12">
      <c r="A184" t="s">
        <v>15</v>
      </c>
      <c r="B184" s="7">
        <v>3959</v>
      </c>
      <c r="C184" s="7">
        <v>2770</v>
      </c>
      <c r="D184" s="8">
        <f aca="true" t="shared" si="6" ref="D184:D196">C184/B184</f>
        <v>0.6996716342510735</v>
      </c>
      <c r="E184" s="8">
        <f aca="true" t="shared" si="7" ref="E184:E196">L184/B184</f>
        <v>0</v>
      </c>
      <c r="F184" s="15"/>
      <c r="H184" s="10"/>
      <c r="J184">
        <v>2770</v>
      </c>
    </row>
    <row r="185" spans="1:10" ht="12">
      <c r="A185" t="s">
        <v>16</v>
      </c>
      <c r="B185" s="7">
        <v>4996</v>
      </c>
      <c r="C185" s="7">
        <v>3806</v>
      </c>
      <c r="D185" s="8">
        <f t="shared" si="6"/>
        <v>0.7618094475580465</v>
      </c>
      <c r="E185" s="8">
        <f t="shared" si="7"/>
        <v>0</v>
      </c>
      <c r="F185" s="15"/>
      <c r="H185" s="10"/>
      <c r="J185">
        <v>3806</v>
      </c>
    </row>
    <row r="186" spans="1:10" ht="12">
      <c r="A186" t="s">
        <v>17</v>
      </c>
      <c r="B186" s="7">
        <v>2311</v>
      </c>
      <c r="C186" s="7">
        <v>1522</v>
      </c>
      <c r="D186" s="8">
        <f t="shared" si="6"/>
        <v>0.6585893552574643</v>
      </c>
      <c r="E186" s="8">
        <f t="shared" si="7"/>
        <v>0</v>
      </c>
      <c r="F186" s="15"/>
      <c r="H186" s="10"/>
      <c r="J186">
        <v>1522</v>
      </c>
    </row>
    <row r="187" spans="1:10" ht="12">
      <c r="A187" t="s">
        <v>18</v>
      </c>
      <c r="B187" s="7">
        <v>2410</v>
      </c>
      <c r="C187" s="7">
        <v>1807</v>
      </c>
      <c r="D187" s="8">
        <f t="shared" si="6"/>
        <v>0.749792531120332</v>
      </c>
      <c r="E187" s="8">
        <f t="shared" si="7"/>
        <v>0</v>
      </c>
      <c r="F187" s="15"/>
      <c r="H187" s="10"/>
      <c r="J187">
        <v>1702</v>
      </c>
    </row>
    <row r="188" spans="1:10" ht="12">
      <c r="A188" t="s">
        <v>19</v>
      </c>
      <c r="B188" s="7">
        <v>2887</v>
      </c>
      <c r="C188" s="7">
        <v>2096</v>
      </c>
      <c r="D188" s="8">
        <f t="shared" si="6"/>
        <v>0.7260131624523727</v>
      </c>
      <c r="E188" s="8">
        <f t="shared" si="7"/>
        <v>0</v>
      </c>
      <c r="F188" s="15"/>
      <c r="H188" s="10"/>
      <c r="J188">
        <v>1961</v>
      </c>
    </row>
    <row r="189" spans="1:10" ht="12">
      <c r="A189" t="s">
        <v>20</v>
      </c>
      <c r="B189" s="7">
        <v>1614</v>
      </c>
      <c r="C189" s="7">
        <v>981</v>
      </c>
      <c r="D189" s="8">
        <f t="shared" si="6"/>
        <v>0.6078066914498141</v>
      </c>
      <c r="E189" s="8">
        <f t="shared" si="7"/>
        <v>0</v>
      </c>
      <c r="F189" s="15"/>
      <c r="H189" s="10"/>
      <c r="J189">
        <v>975</v>
      </c>
    </row>
    <row r="190" spans="1:10" ht="12">
      <c r="A190" t="s">
        <v>21</v>
      </c>
      <c r="B190" s="7">
        <v>1448</v>
      </c>
      <c r="C190" s="7">
        <v>920</v>
      </c>
      <c r="D190" s="8">
        <f t="shared" si="6"/>
        <v>0.6353591160220995</v>
      </c>
      <c r="E190" s="8">
        <f t="shared" si="7"/>
        <v>0</v>
      </c>
      <c r="F190" s="15"/>
      <c r="H190" s="10"/>
      <c r="J190">
        <v>890</v>
      </c>
    </row>
    <row r="191" spans="1:10" ht="12">
      <c r="A191" t="s">
        <v>22</v>
      </c>
      <c r="B191" s="7">
        <v>7831</v>
      </c>
      <c r="C191" s="7">
        <v>6302</v>
      </c>
      <c r="D191" s="8">
        <f t="shared" si="6"/>
        <v>0.8047503511684332</v>
      </c>
      <c r="E191" s="8">
        <f t="shared" si="7"/>
        <v>0</v>
      </c>
      <c r="F191" s="15"/>
      <c r="H191" s="10"/>
      <c r="J191">
        <v>6302</v>
      </c>
    </row>
    <row r="192" spans="1:10" ht="12">
      <c r="A192" t="s">
        <v>23</v>
      </c>
      <c r="B192" s="7">
        <v>2635</v>
      </c>
      <c r="C192" s="7">
        <v>2078</v>
      </c>
      <c r="D192" s="8">
        <f t="shared" si="6"/>
        <v>0.7886148007590132</v>
      </c>
      <c r="E192" s="8">
        <f t="shared" si="7"/>
        <v>0</v>
      </c>
      <c r="F192" s="15"/>
      <c r="H192" s="10"/>
      <c r="J192">
        <v>2077</v>
      </c>
    </row>
    <row r="193" spans="1:10" ht="12">
      <c r="A193" t="s">
        <v>24</v>
      </c>
      <c r="B193" s="7">
        <v>3314</v>
      </c>
      <c r="C193" s="7">
        <v>2811</v>
      </c>
      <c r="D193" s="8">
        <f t="shared" si="6"/>
        <v>0.848219674109837</v>
      </c>
      <c r="E193" s="8">
        <f t="shared" si="7"/>
        <v>0</v>
      </c>
      <c r="F193" s="15"/>
      <c r="H193" s="10"/>
      <c r="J193">
        <v>2788</v>
      </c>
    </row>
    <row r="194" spans="1:10" ht="12">
      <c r="A194" t="s">
        <v>25</v>
      </c>
      <c r="B194" s="7">
        <v>1486</v>
      </c>
      <c r="C194" s="7">
        <v>1168</v>
      </c>
      <c r="D194" s="8">
        <f t="shared" si="6"/>
        <v>0.7860026917900403</v>
      </c>
      <c r="E194" s="8">
        <f t="shared" si="7"/>
        <v>0</v>
      </c>
      <c r="F194" s="15"/>
      <c r="H194" s="10"/>
      <c r="J194">
        <v>1029</v>
      </c>
    </row>
    <row r="195" spans="1:10" ht="12">
      <c r="A195" t="s">
        <v>26</v>
      </c>
      <c r="B195" s="7">
        <v>699</v>
      </c>
      <c r="C195" s="7">
        <v>561</v>
      </c>
      <c r="D195" s="8">
        <f t="shared" si="6"/>
        <v>0.8025751072961373</v>
      </c>
      <c r="E195" s="8">
        <f t="shared" si="7"/>
        <v>0</v>
      </c>
      <c r="F195" s="15"/>
      <c r="H195" s="10"/>
      <c r="J195">
        <v>558</v>
      </c>
    </row>
    <row r="196" spans="1:10" ht="12">
      <c r="A196" s="4" t="s">
        <v>35</v>
      </c>
      <c r="B196" s="7">
        <f>SUM(B184:B195)</f>
        <v>35590</v>
      </c>
      <c r="C196" s="7">
        <f>SUM(C184:C195)</f>
        <v>26822</v>
      </c>
      <c r="D196" s="8">
        <f t="shared" si="6"/>
        <v>0.7536386625456589</v>
      </c>
      <c r="E196" s="8">
        <f t="shared" si="7"/>
        <v>0</v>
      </c>
      <c r="F196" s="15"/>
      <c r="H196" s="10"/>
      <c r="J196">
        <f>SUM(J184:J195)</f>
        <v>26380</v>
      </c>
    </row>
    <row r="214" ht="29.25" customHeight="1"/>
  </sheetData>
  <mergeCells count="13">
    <mergeCell ref="A1:H1"/>
    <mergeCell ref="A2:I2"/>
    <mergeCell ref="A145:B145"/>
    <mergeCell ref="D149:F149"/>
    <mergeCell ref="D3:F3"/>
    <mergeCell ref="D30:F30"/>
    <mergeCell ref="A60:B60"/>
    <mergeCell ref="D60:F60"/>
    <mergeCell ref="D180:F180"/>
    <mergeCell ref="A88:B88"/>
    <mergeCell ref="D88:F88"/>
    <mergeCell ref="A118:B118"/>
    <mergeCell ref="D118:F118"/>
  </mergeCells>
  <printOptions/>
  <pageMargins left="0.5" right="0.5" top="0.25" bottom="0.25" header="0" footer="0"/>
  <pageSetup orientation="portrait" scale="90" r:id="rId2"/>
  <rowBreaks count="3" manualBreakCount="3">
    <brk id="59" max="255" man="1"/>
    <brk id="117" max="255" man="1"/>
    <brk id="17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G9" sqref="G9"/>
    </sheetView>
  </sheetViews>
  <sheetFormatPr defaultColWidth="9.00390625" defaultRowHeight="12"/>
  <cols>
    <col min="1" max="2" width="16.25390625" style="17" customWidth="1"/>
    <col min="3" max="3" width="23.00390625" style="17" customWidth="1"/>
    <col min="4" max="4" width="18.875" style="17" customWidth="1"/>
    <col min="5" max="16384" width="9.125" style="17" customWidth="1"/>
  </cols>
  <sheetData>
    <row r="1" s="16" customFormat="1" ht="12.75">
      <c r="A1" s="16" t="s">
        <v>80</v>
      </c>
    </row>
    <row r="2" s="16" customFormat="1" ht="12.75"/>
    <row r="3" s="16" customFormat="1" ht="12.75">
      <c r="A3" s="16" t="s">
        <v>60</v>
      </c>
    </row>
    <row r="4" spans="2:4" ht="12.75">
      <c r="B4" s="16" t="s">
        <v>61</v>
      </c>
      <c r="C4" s="16" t="s">
        <v>62</v>
      </c>
      <c r="D4" s="16" t="s">
        <v>63</v>
      </c>
    </row>
    <row r="5" spans="1:4" ht="12.75">
      <c r="A5" s="16" t="s">
        <v>64</v>
      </c>
      <c r="B5" s="17">
        <v>2706</v>
      </c>
      <c r="C5" s="17">
        <v>2101</v>
      </c>
      <c r="D5" s="18">
        <f aca="true" t="shared" si="0" ref="D5:D17">C5/B5</f>
        <v>0.7764227642276422</v>
      </c>
    </row>
    <row r="6" spans="1:4" ht="12.75">
      <c r="A6" s="16" t="s">
        <v>65</v>
      </c>
      <c r="B6" s="17">
        <v>3476</v>
      </c>
      <c r="C6" s="17">
        <v>2961</v>
      </c>
      <c r="D6" s="18">
        <f t="shared" si="0"/>
        <v>0.8518411967779056</v>
      </c>
    </row>
    <row r="7" spans="1:4" ht="12.75">
      <c r="A7" s="16" t="s">
        <v>66</v>
      </c>
      <c r="B7" s="17">
        <v>1764</v>
      </c>
      <c r="C7" s="17">
        <v>1226</v>
      </c>
      <c r="D7" s="18">
        <f t="shared" si="0"/>
        <v>0.6950113378684807</v>
      </c>
    </row>
    <row r="8" spans="1:4" ht="12.75">
      <c r="A8" s="16" t="s">
        <v>67</v>
      </c>
      <c r="B8" s="17">
        <v>1760</v>
      </c>
      <c r="C8" s="17">
        <v>1341</v>
      </c>
      <c r="D8" s="18">
        <f t="shared" si="0"/>
        <v>0.7619318181818182</v>
      </c>
    </row>
    <row r="9" spans="1:4" ht="12.75">
      <c r="A9" s="16" t="s">
        <v>68</v>
      </c>
      <c r="B9" s="17">
        <v>2011</v>
      </c>
      <c r="C9" s="17">
        <v>1623</v>
      </c>
      <c r="D9" s="18">
        <f t="shared" si="0"/>
        <v>0.8070611636001989</v>
      </c>
    </row>
    <row r="10" spans="1:4" ht="12.75">
      <c r="A10" s="16" t="s">
        <v>69</v>
      </c>
      <c r="B10" s="17">
        <v>1466</v>
      </c>
      <c r="C10" s="17">
        <v>873</v>
      </c>
      <c r="D10" s="18">
        <f t="shared" si="0"/>
        <v>0.5954979536152797</v>
      </c>
    </row>
    <row r="11" spans="1:4" ht="12.75">
      <c r="A11" s="16" t="s">
        <v>70</v>
      </c>
      <c r="B11" s="17">
        <v>1070</v>
      </c>
      <c r="C11" s="17">
        <v>699</v>
      </c>
      <c r="D11" s="18">
        <f t="shared" si="0"/>
        <v>0.6532710280373831</v>
      </c>
    </row>
    <row r="12" spans="1:4" ht="12.75">
      <c r="A12" s="16" t="s">
        <v>71</v>
      </c>
      <c r="B12" s="17">
        <v>6036</v>
      </c>
      <c r="C12" s="17">
        <v>5011</v>
      </c>
      <c r="D12" s="18">
        <f t="shared" si="0"/>
        <v>0.8301855533465872</v>
      </c>
    </row>
    <row r="13" spans="1:4" ht="12.75">
      <c r="A13" s="16" t="s">
        <v>72</v>
      </c>
      <c r="B13" s="17">
        <v>2053</v>
      </c>
      <c r="C13" s="17">
        <v>1703</v>
      </c>
      <c r="D13" s="18">
        <f t="shared" si="0"/>
        <v>0.8295177788602046</v>
      </c>
    </row>
    <row r="14" spans="1:4" ht="12.75">
      <c r="A14" s="16" t="s">
        <v>73</v>
      </c>
      <c r="B14" s="17">
        <v>2366</v>
      </c>
      <c r="C14" s="17">
        <v>2131</v>
      </c>
      <c r="D14" s="18">
        <f t="shared" si="0"/>
        <v>0.900676246830093</v>
      </c>
    </row>
    <row r="15" spans="1:4" ht="12.75">
      <c r="A15" s="16" t="s">
        <v>74</v>
      </c>
      <c r="B15" s="17">
        <v>1131</v>
      </c>
      <c r="C15" s="17">
        <v>981</v>
      </c>
      <c r="D15" s="18">
        <f t="shared" si="0"/>
        <v>0.8673740053050398</v>
      </c>
    </row>
    <row r="16" spans="1:4" ht="12.75">
      <c r="A16" s="16" t="s">
        <v>75</v>
      </c>
      <c r="B16" s="17">
        <v>509</v>
      </c>
      <c r="C16" s="17">
        <v>451</v>
      </c>
      <c r="D16" s="18">
        <f t="shared" si="0"/>
        <v>0.8860510805500982</v>
      </c>
    </row>
    <row r="17" spans="1:4" ht="12.75">
      <c r="A17" s="16" t="s">
        <v>76</v>
      </c>
      <c r="B17" s="17">
        <f>SUM(B5:B16)</f>
        <v>26348</v>
      </c>
      <c r="C17" s="17">
        <f>SUM(C5:C16)</f>
        <v>21101</v>
      </c>
      <c r="D17" s="18">
        <f t="shared" si="0"/>
        <v>0.8008577501138606</v>
      </c>
    </row>
    <row r="18" ht="12.75">
      <c r="D18" s="18"/>
    </row>
    <row r="19" ht="12.75">
      <c r="D19" s="18"/>
    </row>
    <row r="20" ht="12.75">
      <c r="D20" s="18"/>
    </row>
    <row r="21" ht="12.75">
      <c r="D21" s="18"/>
    </row>
    <row r="22" ht="12.75">
      <c r="D22" s="18"/>
    </row>
    <row r="23" ht="12.75">
      <c r="D23" s="18"/>
    </row>
    <row r="24" ht="12.75">
      <c r="D24" s="18"/>
    </row>
    <row r="25" ht="12.75">
      <c r="D25" s="18"/>
    </row>
    <row r="26" ht="12.75">
      <c r="D26" s="18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="16" customFormat="1" ht="12.75">
      <c r="A40" s="16" t="s">
        <v>77</v>
      </c>
    </row>
    <row r="41" spans="2:4" ht="12.75">
      <c r="B41" s="16" t="s">
        <v>61</v>
      </c>
      <c r="C41" s="16" t="s">
        <v>78</v>
      </c>
      <c r="D41" s="16" t="s">
        <v>79</v>
      </c>
    </row>
    <row r="42" spans="1:4" ht="12.75">
      <c r="A42" s="16" t="s">
        <v>64</v>
      </c>
      <c r="B42" s="17">
        <v>2706</v>
      </c>
      <c r="C42" s="17">
        <v>1953</v>
      </c>
      <c r="D42" s="18">
        <f aca="true" t="shared" si="1" ref="D42:D54">C42/B42</f>
        <v>0.7217294900221729</v>
      </c>
    </row>
    <row r="43" spans="1:4" ht="12.75">
      <c r="A43" s="16" t="s">
        <v>65</v>
      </c>
      <c r="B43" s="17">
        <v>3476</v>
      </c>
      <c r="C43" s="17">
        <v>2810</v>
      </c>
      <c r="D43" s="18">
        <f t="shared" si="1"/>
        <v>0.8084004602991944</v>
      </c>
    </row>
    <row r="44" spans="1:4" ht="12.75">
      <c r="A44" s="16" t="s">
        <v>66</v>
      </c>
      <c r="B44" s="17">
        <v>1764</v>
      </c>
      <c r="C44" s="17">
        <v>1209</v>
      </c>
      <c r="D44" s="18">
        <f t="shared" si="1"/>
        <v>0.685374149659864</v>
      </c>
    </row>
    <row r="45" spans="1:4" ht="12.75">
      <c r="A45" s="16" t="s">
        <v>67</v>
      </c>
      <c r="B45" s="17">
        <v>1760</v>
      </c>
      <c r="C45" s="17">
        <v>1299</v>
      </c>
      <c r="D45" s="18">
        <f t="shared" si="1"/>
        <v>0.7380681818181818</v>
      </c>
    </row>
    <row r="46" spans="1:4" ht="12.75">
      <c r="A46" s="16" t="s">
        <v>68</v>
      </c>
      <c r="B46" s="17">
        <v>2011</v>
      </c>
      <c r="C46" s="17">
        <v>1548</v>
      </c>
      <c r="D46" s="18">
        <f t="shared" si="1"/>
        <v>0.7697662854301343</v>
      </c>
    </row>
    <row r="47" spans="1:4" ht="12.75">
      <c r="A47" s="16" t="s">
        <v>69</v>
      </c>
      <c r="B47" s="17">
        <v>1466</v>
      </c>
      <c r="C47" s="17">
        <v>724</v>
      </c>
      <c r="D47" s="18">
        <f t="shared" si="1"/>
        <v>0.49386084583901774</v>
      </c>
    </row>
    <row r="48" spans="1:4" ht="12.75">
      <c r="A48" s="16" t="s">
        <v>70</v>
      </c>
      <c r="B48" s="17">
        <v>1070</v>
      </c>
      <c r="C48" s="17">
        <v>682</v>
      </c>
      <c r="D48" s="18">
        <f t="shared" si="1"/>
        <v>0.6373831775700934</v>
      </c>
    </row>
    <row r="49" spans="1:4" ht="12.75">
      <c r="A49" s="16" t="s">
        <v>71</v>
      </c>
      <c r="B49" s="17">
        <v>6036</v>
      </c>
      <c r="C49" s="17">
        <v>4923</v>
      </c>
      <c r="D49" s="18">
        <f t="shared" si="1"/>
        <v>0.8156063618290258</v>
      </c>
    </row>
    <row r="50" spans="1:4" ht="12.75">
      <c r="A50" s="16" t="s">
        <v>72</v>
      </c>
      <c r="B50" s="17">
        <v>2053</v>
      </c>
      <c r="C50" s="17">
        <v>1094</v>
      </c>
      <c r="D50" s="19">
        <f t="shared" si="1"/>
        <v>0.5328787140769605</v>
      </c>
    </row>
    <row r="51" spans="1:4" ht="12.75">
      <c r="A51" s="16" t="s">
        <v>73</v>
      </c>
      <c r="B51" s="17">
        <v>2366</v>
      </c>
      <c r="C51" s="17">
        <v>2131</v>
      </c>
      <c r="D51" s="18">
        <f t="shared" si="1"/>
        <v>0.900676246830093</v>
      </c>
    </row>
    <row r="52" spans="1:4" ht="12.75">
      <c r="A52" s="16" t="s">
        <v>74</v>
      </c>
      <c r="B52" s="17">
        <v>1131</v>
      </c>
      <c r="C52" s="17">
        <v>818</v>
      </c>
      <c r="D52" s="18">
        <f t="shared" si="1"/>
        <v>0.7232537577365163</v>
      </c>
    </row>
    <row r="53" spans="1:4" ht="12.75">
      <c r="A53" s="16" t="s">
        <v>75</v>
      </c>
      <c r="B53" s="17">
        <v>509</v>
      </c>
      <c r="C53" s="17">
        <v>440</v>
      </c>
      <c r="D53" s="18">
        <f t="shared" si="1"/>
        <v>0.8644400785854617</v>
      </c>
    </row>
    <row r="54" spans="1:4" ht="12.75">
      <c r="A54" s="16" t="s">
        <v>76</v>
      </c>
      <c r="B54" s="17">
        <f>SUM(B42:B53)</f>
        <v>26348</v>
      </c>
      <c r="C54" s="17">
        <f>SUM(C42:C53)</f>
        <v>19631</v>
      </c>
      <c r="D54" s="18">
        <f t="shared" si="1"/>
        <v>0.7450660391680582</v>
      </c>
    </row>
  </sheetData>
  <printOptions gridLines="1"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J43" sqref="J43"/>
    </sheetView>
  </sheetViews>
  <sheetFormatPr defaultColWidth="9.00390625" defaultRowHeight="12"/>
  <cols>
    <col min="3" max="3" width="27.25390625" style="0" customWidth="1"/>
    <col min="5" max="5" width="9.125" style="21" customWidth="1"/>
  </cols>
  <sheetData>
    <row r="1" spans="1:5" ht="12">
      <c r="A1" s="4" t="s">
        <v>99</v>
      </c>
      <c r="B1" s="4"/>
      <c r="C1" s="4"/>
      <c r="D1" s="4"/>
      <c r="E1" s="20"/>
    </row>
    <row r="4" ht="12">
      <c r="A4" s="4" t="s">
        <v>92</v>
      </c>
    </row>
    <row r="5" spans="1:9" ht="12">
      <c r="A5" s="22"/>
      <c r="B5" s="22"/>
      <c r="C5" s="36" t="s">
        <v>96</v>
      </c>
      <c r="D5" t="s">
        <v>94</v>
      </c>
      <c r="E5" s="20" t="s">
        <v>95</v>
      </c>
      <c r="F5" t="s">
        <v>87</v>
      </c>
      <c r="G5" s="23" t="s">
        <v>88</v>
      </c>
      <c r="H5" t="s">
        <v>89</v>
      </c>
      <c r="I5" s="20" t="s">
        <v>90</v>
      </c>
    </row>
    <row r="6" spans="1:9" ht="12">
      <c r="A6" s="24" t="s">
        <v>64</v>
      </c>
      <c r="B6" s="22"/>
      <c r="C6" s="25">
        <v>5297</v>
      </c>
      <c r="D6" s="26">
        <v>3732</v>
      </c>
      <c r="E6" s="20">
        <f aca="true" t="shared" si="0" ref="E6:E18">D6/C6</f>
        <v>0.7045497451387578</v>
      </c>
      <c r="F6" s="7">
        <v>3862</v>
      </c>
      <c r="G6" s="23">
        <f aca="true" t="shared" si="1" ref="G6:G18">F6/C6</f>
        <v>0.7290919388333019</v>
      </c>
      <c r="H6">
        <v>3959</v>
      </c>
      <c r="I6" s="20">
        <f aca="true" t="shared" si="2" ref="I6:I18">H6/C6</f>
        <v>0.7474041910515387</v>
      </c>
    </row>
    <row r="7" spans="1:9" ht="12">
      <c r="A7" s="24" t="s">
        <v>65</v>
      </c>
      <c r="B7" s="22"/>
      <c r="C7" s="27">
        <v>5549</v>
      </c>
      <c r="D7" s="26">
        <v>4866</v>
      </c>
      <c r="E7" s="20">
        <f t="shared" si="0"/>
        <v>0.876914759416111</v>
      </c>
      <c r="F7" s="7">
        <v>5325</v>
      </c>
      <c r="G7" s="23">
        <f t="shared" si="1"/>
        <v>0.9596323661921067</v>
      </c>
      <c r="H7">
        <v>4996</v>
      </c>
      <c r="I7" s="20">
        <f t="shared" si="2"/>
        <v>0.9003424040367634</v>
      </c>
    </row>
    <row r="8" spans="1:9" ht="12">
      <c r="A8" s="24" t="s">
        <v>66</v>
      </c>
      <c r="B8" s="22"/>
      <c r="C8" s="27">
        <v>2775</v>
      </c>
      <c r="D8" s="26">
        <v>2284</v>
      </c>
      <c r="E8" s="20">
        <f t="shared" si="0"/>
        <v>0.8230630630630631</v>
      </c>
      <c r="F8" s="7">
        <v>2429</v>
      </c>
      <c r="G8" s="23">
        <f t="shared" si="1"/>
        <v>0.8753153153153154</v>
      </c>
      <c r="H8">
        <v>2311</v>
      </c>
      <c r="I8" s="20">
        <f t="shared" si="2"/>
        <v>0.8327927927927928</v>
      </c>
    </row>
    <row r="9" spans="1:9" ht="12">
      <c r="A9" s="24" t="s">
        <v>67</v>
      </c>
      <c r="B9" s="22"/>
      <c r="C9" s="27">
        <v>3346</v>
      </c>
      <c r="D9" s="26">
        <v>2354</v>
      </c>
      <c r="E9" s="20">
        <f t="shared" si="0"/>
        <v>0.7035265989240884</v>
      </c>
      <c r="F9" s="7">
        <v>2643</v>
      </c>
      <c r="G9" s="23">
        <f t="shared" si="1"/>
        <v>0.7898983861326958</v>
      </c>
      <c r="H9">
        <v>2410</v>
      </c>
      <c r="I9" s="20">
        <f t="shared" si="2"/>
        <v>0.7202630005977286</v>
      </c>
    </row>
    <row r="10" spans="1:9" ht="12">
      <c r="A10" s="24" t="s">
        <v>68</v>
      </c>
      <c r="B10" s="22"/>
      <c r="C10" s="27">
        <v>2950</v>
      </c>
      <c r="D10" s="26">
        <v>2660</v>
      </c>
      <c r="E10" s="20">
        <f t="shared" si="0"/>
        <v>0.9016949152542373</v>
      </c>
      <c r="F10" s="7">
        <v>2887</v>
      </c>
      <c r="G10" s="23">
        <f t="shared" si="1"/>
        <v>0.9786440677966102</v>
      </c>
      <c r="H10">
        <v>2887</v>
      </c>
      <c r="I10" s="20">
        <f t="shared" si="2"/>
        <v>0.9786440677966102</v>
      </c>
    </row>
    <row r="11" spans="1:9" ht="12">
      <c r="A11" s="24" t="s">
        <v>69</v>
      </c>
      <c r="B11" s="22"/>
      <c r="C11" s="27">
        <v>2125</v>
      </c>
      <c r="D11" s="26">
        <v>1709</v>
      </c>
      <c r="E11" s="20">
        <f t="shared" si="0"/>
        <v>0.804235294117647</v>
      </c>
      <c r="F11" s="7">
        <v>1902</v>
      </c>
      <c r="G11" s="23">
        <f t="shared" si="1"/>
        <v>0.8950588235294118</v>
      </c>
      <c r="H11">
        <v>1614</v>
      </c>
      <c r="I11" s="20">
        <f t="shared" si="2"/>
        <v>0.7595294117647059</v>
      </c>
    </row>
    <row r="12" spans="1:9" ht="12">
      <c r="A12" s="24" t="s">
        <v>70</v>
      </c>
      <c r="B12" s="22"/>
      <c r="C12" s="27">
        <v>1485</v>
      </c>
      <c r="D12" s="26">
        <v>1406</v>
      </c>
      <c r="E12" s="20">
        <f t="shared" si="0"/>
        <v>0.9468013468013468</v>
      </c>
      <c r="F12" s="7">
        <v>1622</v>
      </c>
      <c r="G12" s="23">
        <f t="shared" si="1"/>
        <v>1.0922558922558923</v>
      </c>
      <c r="H12">
        <v>1448</v>
      </c>
      <c r="I12" s="20">
        <f t="shared" si="2"/>
        <v>0.9750841750841751</v>
      </c>
    </row>
    <row r="13" spans="1:9" ht="12">
      <c r="A13" s="24" t="s">
        <v>71</v>
      </c>
      <c r="B13" s="22"/>
      <c r="C13" s="27">
        <v>8606</v>
      </c>
      <c r="D13" s="26">
        <v>7780</v>
      </c>
      <c r="E13" s="20">
        <f t="shared" si="0"/>
        <v>0.9040204508482454</v>
      </c>
      <c r="F13" s="7">
        <v>8127</v>
      </c>
      <c r="G13" s="23">
        <f t="shared" si="1"/>
        <v>0.9443411573320939</v>
      </c>
      <c r="H13">
        <v>7831</v>
      </c>
      <c r="I13" s="20">
        <f t="shared" si="2"/>
        <v>0.9099465489193586</v>
      </c>
    </row>
    <row r="14" spans="1:9" ht="12">
      <c r="A14" s="24" t="s">
        <v>72</v>
      </c>
      <c r="B14" s="22"/>
      <c r="C14" s="27">
        <v>9003</v>
      </c>
      <c r="D14" s="26">
        <v>2687</v>
      </c>
      <c r="E14" s="20">
        <f t="shared" si="0"/>
        <v>0.2984560701988226</v>
      </c>
      <c r="F14" s="7">
        <v>2799</v>
      </c>
      <c r="G14" s="23">
        <f t="shared" si="1"/>
        <v>0.31089636787737424</v>
      </c>
      <c r="H14">
        <v>2635</v>
      </c>
      <c r="I14" s="20">
        <f t="shared" si="2"/>
        <v>0.29268021770520936</v>
      </c>
    </row>
    <row r="15" spans="1:9" ht="12">
      <c r="A15" s="24" t="s">
        <v>73</v>
      </c>
      <c r="B15" s="22"/>
      <c r="C15" s="27">
        <v>6497</v>
      </c>
      <c r="D15" s="26">
        <v>3244</v>
      </c>
      <c r="E15" s="20">
        <f t="shared" si="0"/>
        <v>0.49930737263352315</v>
      </c>
      <c r="F15" s="7">
        <v>3405</v>
      </c>
      <c r="G15" s="23">
        <f t="shared" si="1"/>
        <v>0.5240880406341388</v>
      </c>
      <c r="H15">
        <v>3314</v>
      </c>
      <c r="I15" s="20">
        <f t="shared" si="2"/>
        <v>0.5100815761120517</v>
      </c>
    </row>
    <row r="16" spans="1:9" ht="12">
      <c r="A16" s="24" t="s">
        <v>74</v>
      </c>
      <c r="B16" s="22"/>
      <c r="C16" s="27">
        <v>2973</v>
      </c>
      <c r="D16" s="26">
        <v>1532</v>
      </c>
      <c r="E16" s="20">
        <f t="shared" si="0"/>
        <v>0.5153044063235789</v>
      </c>
      <c r="F16" s="7">
        <v>1812</v>
      </c>
      <c r="G16" s="23">
        <f t="shared" si="1"/>
        <v>0.6094853683148335</v>
      </c>
      <c r="H16">
        <v>1486</v>
      </c>
      <c r="I16" s="20">
        <f t="shared" si="2"/>
        <v>0.49983181971072993</v>
      </c>
    </row>
    <row r="17" spans="1:9" ht="12">
      <c r="A17" s="24" t="s">
        <v>75</v>
      </c>
      <c r="B17" s="22"/>
      <c r="C17" s="27">
        <v>888</v>
      </c>
      <c r="D17" s="26">
        <v>776</v>
      </c>
      <c r="E17" s="20">
        <f t="shared" si="0"/>
        <v>0.8738738738738738</v>
      </c>
      <c r="F17" s="7">
        <v>709</v>
      </c>
      <c r="G17" s="23">
        <f t="shared" si="1"/>
        <v>0.7984234234234234</v>
      </c>
      <c r="H17">
        <v>699</v>
      </c>
      <c r="I17" s="20">
        <f t="shared" si="2"/>
        <v>0.7871621621621622</v>
      </c>
    </row>
    <row r="18" spans="1:9" ht="12">
      <c r="A18" s="28" t="s">
        <v>35</v>
      </c>
      <c r="B18" s="22"/>
      <c r="C18" s="29">
        <f>SUM(C6:C17)</f>
        <v>51494</v>
      </c>
      <c r="D18" s="26">
        <v>35030</v>
      </c>
      <c r="E18" s="20">
        <f t="shared" si="0"/>
        <v>0.6802734299141647</v>
      </c>
      <c r="F18" s="7">
        <f>SUM(F6:F17)</f>
        <v>37522</v>
      </c>
      <c r="G18" s="23">
        <f t="shared" si="1"/>
        <v>0.7286674175632113</v>
      </c>
      <c r="H18">
        <v>35590</v>
      </c>
      <c r="I18" s="20">
        <f t="shared" si="2"/>
        <v>0.6911484833184449</v>
      </c>
    </row>
    <row r="19" spans="1:9" ht="12">
      <c r="A19" s="28"/>
      <c r="C19" s="30"/>
      <c r="D19" s="26"/>
      <c r="F19" s="7"/>
      <c r="G19" s="31"/>
      <c r="I19" s="21"/>
    </row>
    <row r="20" spans="1:7" ht="12">
      <c r="A20" s="28" t="s">
        <v>93</v>
      </c>
      <c r="G20" s="31"/>
    </row>
    <row r="21" spans="1:9" ht="12">
      <c r="A21" s="22"/>
      <c r="B21" s="22"/>
      <c r="C21" s="36" t="s">
        <v>97</v>
      </c>
      <c r="D21" t="s">
        <v>94</v>
      </c>
      <c r="E21" s="20" t="s">
        <v>95</v>
      </c>
      <c r="F21" t="s">
        <v>87</v>
      </c>
      <c r="G21" s="23" t="s">
        <v>88</v>
      </c>
      <c r="H21" t="s">
        <v>89</v>
      </c>
      <c r="I21" s="20" t="s">
        <v>90</v>
      </c>
    </row>
    <row r="22" spans="1:9" ht="12.75">
      <c r="A22" s="24" t="s">
        <v>64</v>
      </c>
      <c r="B22" s="22"/>
      <c r="C22" s="27">
        <v>3838</v>
      </c>
      <c r="D22">
        <v>2524</v>
      </c>
      <c r="E22" s="20">
        <f aca="true" t="shared" si="3" ref="E22:E34">D22/C22</f>
        <v>0.6576341844710787</v>
      </c>
      <c r="F22" s="17">
        <v>2634</v>
      </c>
      <c r="G22" s="23">
        <f aca="true" t="shared" si="4" ref="G22:G34">F22/C22</f>
        <v>0.686294945284002</v>
      </c>
      <c r="H22">
        <v>2706</v>
      </c>
      <c r="I22" s="20">
        <f aca="true" t="shared" si="5" ref="I22:I34">H22/C22</f>
        <v>0.7050547159979156</v>
      </c>
    </row>
    <row r="23" spans="1:9" ht="12.75">
      <c r="A23" s="24" t="s">
        <v>65</v>
      </c>
      <c r="B23" s="22"/>
      <c r="C23" s="27">
        <v>3665</v>
      </c>
      <c r="D23">
        <v>3395</v>
      </c>
      <c r="E23" s="20">
        <f t="shared" si="3"/>
        <v>0.9263301500682128</v>
      </c>
      <c r="F23" s="17">
        <v>3541</v>
      </c>
      <c r="G23" s="23">
        <f t="shared" si="4"/>
        <v>0.9661664392905867</v>
      </c>
      <c r="H23">
        <v>3476</v>
      </c>
      <c r="I23" s="20">
        <f t="shared" si="5"/>
        <v>0.948431105047749</v>
      </c>
    </row>
    <row r="24" spans="1:9" ht="12.75">
      <c r="A24" s="24" t="s">
        <v>66</v>
      </c>
      <c r="B24" s="22"/>
      <c r="C24" s="27">
        <v>2150</v>
      </c>
      <c r="D24">
        <v>1650</v>
      </c>
      <c r="E24" s="20">
        <f t="shared" si="3"/>
        <v>0.7674418604651163</v>
      </c>
      <c r="F24" s="17">
        <v>1732</v>
      </c>
      <c r="G24" s="23">
        <f t="shared" si="4"/>
        <v>0.8055813953488372</v>
      </c>
      <c r="H24">
        <v>1764</v>
      </c>
      <c r="I24" s="20">
        <f t="shared" si="5"/>
        <v>0.8204651162790698</v>
      </c>
    </row>
    <row r="25" spans="1:9" ht="12.75">
      <c r="A25" s="24" t="s">
        <v>67</v>
      </c>
      <c r="B25" s="22"/>
      <c r="C25" s="27">
        <v>2498</v>
      </c>
      <c r="D25">
        <v>1775</v>
      </c>
      <c r="E25" s="20">
        <f t="shared" si="3"/>
        <v>0.710568454763811</v>
      </c>
      <c r="F25" s="17">
        <v>1956</v>
      </c>
      <c r="G25" s="23">
        <f t="shared" si="4"/>
        <v>0.7830264211369096</v>
      </c>
      <c r="H25">
        <v>1760</v>
      </c>
      <c r="I25" s="20">
        <f t="shared" si="5"/>
        <v>0.7045636509207366</v>
      </c>
    </row>
    <row r="26" spans="1:9" ht="12.75">
      <c r="A26" s="24" t="s">
        <v>68</v>
      </c>
      <c r="B26" s="22"/>
      <c r="C26" s="27">
        <v>2095</v>
      </c>
      <c r="D26">
        <v>1909</v>
      </c>
      <c r="E26" s="20">
        <f t="shared" si="3"/>
        <v>0.911217183770883</v>
      </c>
      <c r="F26" s="17">
        <v>1921</v>
      </c>
      <c r="G26" s="23">
        <f t="shared" si="4"/>
        <v>0.916945107398568</v>
      </c>
      <c r="H26">
        <v>2011</v>
      </c>
      <c r="I26" s="20">
        <f t="shared" si="5"/>
        <v>0.9599045346062053</v>
      </c>
    </row>
    <row r="27" spans="1:9" ht="12.75">
      <c r="A27" s="24" t="s">
        <v>69</v>
      </c>
      <c r="B27" s="22"/>
      <c r="C27" s="27">
        <v>1694</v>
      </c>
      <c r="D27">
        <v>1420</v>
      </c>
      <c r="E27" s="20">
        <f t="shared" si="3"/>
        <v>0.8382526564344747</v>
      </c>
      <c r="F27" s="17">
        <v>1462</v>
      </c>
      <c r="G27" s="23">
        <f t="shared" si="4"/>
        <v>0.8630460448642266</v>
      </c>
      <c r="H27">
        <v>1466</v>
      </c>
      <c r="I27" s="20">
        <f t="shared" si="5"/>
        <v>0.8654073199527745</v>
      </c>
    </row>
    <row r="28" spans="1:9" ht="12.75">
      <c r="A28" s="32" t="s">
        <v>98</v>
      </c>
      <c r="B28" s="22"/>
      <c r="C28" s="27">
        <v>1055</v>
      </c>
      <c r="D28">
        <v>1103</v>
      </c>
      <c r="E28" s="20">
        <f t="shared" si="3"/>
        <v>1.0454976303317536</v>
      </c>
      <c r="F28" s="17">
        <v>1109</v>
      </c>
      <c r="G28" s="23">
        <f t="shared" si="4"/>
        <v>1.0511848341232228</v>
      </c>
      <c r="H28">
        <v>1070</v>
      </c>
      <c r="I28" s="20">
        <f t="shared" si="5"/>
        <v>1.014218009478673</v>
      </c>
    </row>
    <row r="29" spans="1:9" ht="12.75">
      <c r="A29" s="24" t="s">
        <v>71</v>
      </c>
      <c r="B29" s="22"/>
      <c r="C29" s="27">
        <v>6051</v>
      </c>
      <c r="D29">
        <v>5493</v>
      </c>
      <c r="E29" s="20">
        <f t="shared" si="3"/>
        <v>0.9077838373822509</v>
      </c>
      <c r="F29" s="17">
        <v>5767</v>
      </c>
      <c r="G29" s="23">
        <f t="shared" si="4"/>
        <v>0.9530656089902495</v>
      </c>
      <c r="H29">
        <v>6036</v>
      </c>
      <c r="I29" s="20">
        <f t="shared" si="5"/>
        <v>0.9975210708973723</v>
      </c>
    </row>
    <row r="30" spans="1:9" ht="12.75">
      <c r="A30" s="24" t="s">
        <v>72</v>
      </c>
      <c r="B30" s="22"/>
      <c r="C30" s="27">
        <v>7120</v>
      </c>
      <c r="D30">
        <v>2000</v>
      </c>
      <c r="E30" s="20">
        <f t="shared" si="3"/>
        <v>0.2808988764044944</v>
      </c>
      <c r="F30" s="17">
        <v>2142</v>
      </c>
      <c r="G30" s="23">
        <f t="shared" si="4"/>
        <v>0.3008426966292135</v>
      </c>
      <c r="H30">
        <v>2053</v>
      </c>
      <c r="I30" s="20">
        <f t="shared" si="5"/>
        <v>0.28834269662921347</v>
      </c>
    </row>
    <row r="31" spans="1:9" ht="12.75">
      <c r="A31" s="24" t="s">
        <v>73</v>
      </c>
      <c r="B31" s="22"/>
      <c r="C31" s="27">
        <v>4657</v>
      </c>
      <c r="D31">
        <v>2255</v>
      </c>
      <c r="E31" s="20">
        <f t="shared" si="3"/>
        <v>0.4842173072793644</v>
      </c>
      <c r="F31" s="17">
        <v>2128</v>
      </c>
      <c r="G31" s="23">
        <f t="shared" si="4"/>
        <v>0.4569465321022117</v>
      </c>
      <c r="H31">
        <v>2366</v>
      </c>
      <c r="I31" s="20">
        <f t="shared" si="5"/>
        <v>0.5080523942452222</v>
      </c>
    </row>
    <row r="32" spans="1:9" ht="12.75">
      <c r="A32" s="24" t="s">
        <v>74</v>
      </c>
      <c r="B32" s="22"/>
      <c r="C32" s="27">
        <v>2343</v>
      </c>
      <c r="D32">
        <v>1197</v>
      </c>
      <c r="E32" s="20">
        <f t="shared" si="3"/>
        <v>0.5108834827144686</v>
      </c>
      <c r="F32" s="17">
        <v>1302</v>
      </c>
      <c r="G32" s="23">
        <f t="shared" si="4"/>
        <v>0.5556978233034571</v>
      </c>
      <c r="H32">
        <v>1131</v>
      </c>
      <c r="I32" s="20">
        <f t="shared" si="5"/>
        <v>0.4827144686299616</v>
      </c>
    </row>
    <row r="33" spans="1:9" ht="12.75">
      <c r="A33" s="24" t="s">
        <v>75</v>
      </c>
      <c r="B33" s="22"/>
      <c r="C33" s="27">
        <v>684</v>
      </c>
      <c r="D33">
        <v>527</v>
      </c>
      <c r="E33" s="20">
        <f t="shared" si="3"/>
        <v>0.77046783625731</v>
      </c>
      <c r="F33" s="17">
        <v>508</v>
      </c>
      <c r="G33" s="23">
        <f t="shared" si="4"/>
        <v>0.7426900584795322</v>
      </c>
      <c r="H33">
        <v>509</v>
      </c>
      <c r="I33" s="20">
        <f t="shared" si="5"/>
        <v>0.7441520467836257</v>
      </c>
    </row>
    <row r="34" spans="1:9" ht="12.75">
      <c r="A34" s="28" t="s">
        <v>91</v>
      </c>
      <c r="B34" s="22"/>
      <c r="C34" s="27">
        <f>SUM(C22:C33)</f>
        <v>37850</v>
      </c>
      <c r="D34">
        <v>25248</v>
      </c>
      <c r="E34" s="20">
        <f t="shared" si="3"/>
        <v>0.6670541611624835</v>
      </c>
      <c r="F34" s="17">
        <f>SUM(F22:F33)</f>
        <v>26202</v>
      </c>
      <c r="G34" s="23">
        <f t="shared" si="4"/>
        <v>0.6922589167767503</v>
      </c>
      <c r="H34">
        <v>26348</v>
      </c>
      <c r="I34" s="20">
        <f t="shared" si="5"/>
        <v>0.6961162483487451</v>
      </c>
    </row>
    <row r="35" spans="1:9" ht="12">
      <c r="A35" s="48" t="s">
        <v>100</v>
      </c>
      <c r="B35" s="47"/>
      <c r="C35" s="47"/>
      <c r="D35" s="47"/>
      <c r="E35" s="47"/>
      <c r="F35" s="47"/>
      <c r="G35" s="47"/>
      <c r="H35" s="47"/>
      <c r="I35" s="47"/>
    </row>
    <row r="36" spans="1:9" ht="12" customHeight="1">
      <c r="A36" s="47"/>
      <c r="B36" s="47"/>
      <c r="C36" s="47"/>
      <c r="D36" s="47"/>
      <c r="E36" s="47"/>
      <c r="F36" s="47"/>
      <c r="G36" s="47"/>
      <c r="H36" s="47"/>
      <c r="I36" s="47"/>
    </row>
    <row r="37" spans="1:9" ht="12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7"/>
      <c r="B38" s="47"/>
      <c r="C38" s="47"/>
      <c r="D38" s="47"/>
      <c r="E38" s="47"/>
      <c r="F38" s="47"/>
      <c r="G38" s="47"/>
      <c r="H38" s="47"/>
      <c r="I38" s="47"/>
    </row>
  </sheetData>
  <mergeCells count="1">
    <mergeCell ref="A35:I38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E10" sqref="E10"/>
    </sheetView>
  </sheetViews>
  <sheetFormatPr defaultColWidth="9.00390625" defaultRowHeight="12"/>
  <cols>
    <col min="1" max="1" width="16.625" style="0" customWidth="1"/>
    <col min="2" max="2" width="28.125" style="0" customWidth="1"/>
    <col min="3" max="3" width="27.125" style="0" customWidth="1"/>
    <col min="4" max="4" width="14.375" style="21" customWidth="1"/>
  </cols>
  <sheetData>
    <row r="1" ht="12">
      <c r="A1" s="33" t="s">
        <v>81</v>
      </c>
    </row>
    <row r="3" spans="1:4" ht="12">
      <c r="A3" s="51" t="s">
        <v>82</v>
      </c>
      <c r="B3" s="51"/>
      <c r="C3" s="51"/>
      <c r="D3" s="47"/>
    </row>
    <row r="4" spans="1:4" ht="12">
      <c r="A4" s="47"/>
      <c r="B4" s="47"/>
      <c r="C4" s="47"/>
      <c r="D4" s="47"/>
    </row>
    <row r="5" spans="2:4" ht="24">
      <c r="B5" s="33" t="s">
        <v>83</v>
      </c>
      <c r="C5" s="34" t="s">
        <v>84</v>
      </c>
      <c r="D5" s="35" t="s">
        <v>85</v>
      </c>
    </row>
    <row r="6" spans="1:4" ht="12.75">
      <c r="A6" s="16" t="s">
        <v>64</v>
      </c>
      <c r="B6">
        <v>1938</v>
      </c>
      <c r="C6">
        <v>946</v>
      </c>
      <c r="D6" s="21">
        <f>C6/B6</f>
        <v>0.48813209494324045</v>
      </c>
    </row>
    <row r="7" spans="1:4" ht="12.75">
      <c r="A7" s="16" t="s">
        <v>65</v>
      </c>
      <c r="B7">
        <v>3344</v>
      </c>
      <c r="C7">
        <v>1947</v>
      </c>
      <c r="D7" s="21">
        <f aca="true" t="shared" si="0" ref="D7:D18">C7/B7</f>
        <v>0.5822368421052632</v>
      </c>
    </row>
    <row r="8" spans="1:4" ht="12.75">
      <c r="A8" s="16" t="s">
        <v>66</v>
      </c>
      <c r="B8" s="50" t="s">
        <v>86</v>
      </c>
      <c r="C8" s="49"/>
      <c r="D8" s="49"/>
    </row>
    <row r="9" spans="1:4" ht="12.75">
      <c r="A9" s="16" t="s">
        <v>67</v>
      </c>
      <c r="B9">
        <v>829</v>
      </c>
      <c r="C9">
        <v>404</v>
      </c>
      <c r="D9" s="21">
        <f t="shared" si="0"/>
        <v>0.4873341375150784</v>
      </c>
    </row>
    <row r="10" spans="1:4" ht="12.75">
      <c r="A10" s="16" t="s">
        <v>68</v>
      </c>
      <c r="B10" s="50" t="s">
        <v>86</v>
      </c>
      <c r="C10" s="49"/>
      <c r="D10" s="49"/>
    </row>
    <row r="11" spans="1:4" ht="12.75">
      <c r="A11" s="16" t="s">
        <v>69</v>
      </c>
      <c r="B11">
        <v>769</v>
      </c>
      <c r="C11">
        <v>181</v>
      </c>
      <c r="D11" s="21">
        <f t="shared" si="0"/>
        <v>0.235370611183355</v>
      </c>
    </row>
    <row r="12" spans="1:4" ht="12.75">
      <c r="A12" s="16" t="s">
        <v>70</v>
      </c>
      <c r="B12">
        <v>560</v>
      </c>
      <c r="C12">
        <v>81</v>
      </c>
      <c r="D12" s="21">
        <f t="shared" si="0"/>
        <v>0.14464285714285716</v>
      </c>
    </row>
    <row r="13" spans="1:4" ht="12.75">
      <c r="A13" s="16" t="s">
        <v>71</v>
      </c>
      <c r="B13">
        <v>4562</v>
      </c>
      <c r="C13">
        <v>2857</v>
      </c>
      <c r="D13" s="21">
        <f t="shared" si="0"/>
        <v>0.6262604120999562</v>
      </c>
    </row>
    <row r="14" spans="1:4" ht="12.75">
      <c r="A14" s="16" t="s">
        <v>72</v>
      </c>
      <c r="B14">
        <v>1236</v>
      </c>
      <c r="C14">
        <v>597</v>
      </c>
      <c r="D14" s="21">
        <f t="shared" si="0"/>
        <v>0.4830097087378641</v>
      </c>
    </row>
    <row r="15" spans="1:4" ht="12.75">
      <c r="A15" s="16" t="s">
        <v>73</v>
      </c>
      <c r="B15">
        <v>2252</v>
      </c>
      <c r="C15">
        <v>1467</v>
      </c>
      <c r="D15" s="21">
        <f t="shared" si="0"/>
        <v>0.6514209591474245</v>
      </c>
    </row>
    <row r="16" spans="1:4" ht="12.75">
      <c r="A16" s="16" t="s">
        <v>74</v>
      </c>
      <c r="B16" s="49" t="s">
        <v>86</v>
      </c>
      <c r="C16" s="49"/>
      <c r="D16" s="49"/>
    </row>
    <row r="17" spans="1:4" ht="12.75">
      <c r="A17" s="16" t="s">
        <v>75</v>
      </c>
      <c r="B17">
        <v>472</v>
      </c>
      <c r="C17">
        <v>301</v>
      </c>
      <c r="D17" s="21">
        <f t="shared" si="0"/>
        <v>0.6377118644067796</v>
      </c>
    </row>
    <row r="18" spans="1:4" ht="12.75">
      <c r="A18" s="16" t="s">
        <v>76</v>
      </c>
      <c r="B18">
        <f>SUM(B6:B17)</f>
        <v>15962</v>
      </c>
      <c r="C18">
        <f>SUM(C6:C17)</f>
        <v>8781</v>
      </c>
      <c r="D18" s="21">
        <f t="shared" si="0"/>
        <v>0.5501190327026688</v>
      </c>
    </row>
  </sheetData>
  <mergeCells count="4">
    <mergeCell ref="B16:D16"/>
    <mergeCell ref="B8:D8"/>
    <mergeCell ref="B10:D10"/>
    <mergeCell ref="A3:D4"/>
  </mergeCells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FY07 3rdQtr 3-27Months Report</dc:title>
  <dc:subject>Immunization Report</dc:subject>
  <dc:creator>agroom</dc:creator>
  <cp:keywords>FY07 Quarterly Report</cp:keywords>
  <dc:description/>
  <cp:lastModifiedBy>ebennett</cp:lastModifiedBy>
  <cp:lastPrinted>2009-03-30T20:38:15Z</cp:lastPrinted>
  <dcterms:created xsi:type="dcterms:W3CDTF">2007-09-06T19:06:31Z</dcterms:created>
  <dcterms:modified xsi:type="dcterms:W3CDTF">2009-03-30T20:38:26Z</dcterms:modified>
  <cp:category/>
  <cp:version/>
  <cp:contentType/>
  <cp:contentStatus/>
</cp:coreProperties>
</file>