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harts/chart10.xml" ContentType="application/vnd.openxmlformats-officedocument.drawingml.chart+xml"/>
  <Override PartName="/xl/drawings/drawing4.xml" ContentType="application/vnd.openxmlformats-officedocument.drawingml.chartshapes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0" windowWidth="24285" windowHeight="12015"/>
  </bookViews>
  <sheets>
    <sheet name="3rd Quarter 3_27 " sheetId="1" r:id="rId1"/>
    <sheet name="3rd Quarter 2 Year Olds " sheetId="2" r:id="rId2"/>
    <sheet name="3rd Quarter Adolescent" sheetId="3" r:id="rId3"/>
    <sheet name="3rd Quarter Adult" sheetId="4" r:id="rId4"/>
  </sheets>
  <externalReferences>
    <externalReference r:id="rId5"/>
    <externalReference r:id="rId6"/>
  </externalReferences>
  <definedNames>
    <definedName name="firstper" localSheetId="1">'[1]1st quarter 04'!$D$189</definedName>
    <definedName name="firstper" localSheetId="0">'3rd Quarter 3_27 '!$D$206</definedName>
    <definedName name="firstper" localSheetId="3">#REF!</definedName>
    <definedName name="firstper">'[2]1st quarter 3_27 '!$D$211</definedName>
    <definedName name="firstpop" localSheetId="1">'[1]1st quarter 04'!$B$189</definedName>
    <definedName name="firstpop" localSheetId="0">'3rd Quarter 3_27 '!$B$206</definedName>
    <definedName name="firstpop" localSheetId="3">#REF!</definedName>
  </definedNames>
  <calcPr calcId="145621"/>
</workbook>
</file>

<file path=xl/calcChain.xml><?xml version="1.0" encoding="utf-8"?>
<calcChain xmlns="http://schemas.openxmlformats.org/spreadsheetml/2006/main">
  <c r="F18" i="3" l="1"/>
  <c r="F17" i="3"/>
  <c r="F16" i="3"/>
  <c r="F15" i="3"/>
  <c r="F14" i="3"/>
  <c r="F13" i="3"/>
  <c r="F12" i="3"/>
  <c r="F11" i="3"/>
  <c r="F10" i="3"/>
  <c r="F9" i="3"/>
  <c r="F8" i="3"/>
  <c r="F7" i="3"/>
  <c r="F6" i="3"/>
  <c r="F33" i="3"/>
  <c r="F110" i="3" l="1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126" i="3"/>
  <c r="F111" i="3" s="1"/>
  <c r="E111" i="3"/>
  <c r="D126" i="3"/>
  <c r="C126" i="3"/>
  <c r="B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111" i="3" l="1"/>
  <c r="C111" i="3"/>
  <c r="L63" i="3" l="1"/>
  <c r="L62" i="3"/>
  <c r="L61" i="3"/>
  <c r="L60" i="3"/>
  <c r="L59" i="3"/>
  <c r="L58" i="3"/>
  <c r="L57" i="3"/>
  <c r="L56" i="3"/>
  <c r="L55" i="3"/>
  <c r="L54" i="3"/>
  <c r="L53" i="3"/>
  <c r="L52" i="3"/>
  <c r="K63" i="3"/>
  <c r="M63" i="3" s="1"/>
  <c r="K62" i="3"/>
  <c r="M62" i="3" s="1"/>
  <c r="K61" i="3"/>
  <c r="M61" i="3" s="1"/>
  <c r="K60" i="3"/>
  <c r="M60" i="3" s="1"/>
  <c r="K59" i="3"/>
  <c r="M59" i="3" s="1"/>
  <c r="K58" i="3"/>
  <c r="M58" i="3" s="1"/>
  <c r="K57" i="3"/>
  <c r="M57" i="3" s="1"/>
  <c r="K56" i="3"/>
  <c r="M56" i="3" s="1"/>
  <c r="K55" i="3"/>
  <c r="M55" i="3" s="1"/>
  <c r="K54" i="3"/>
  <c r="M54" i="3" s="1"/>
  <c r="K53" i="3"/>
  <c r="M53" i="3" s="1"/>
  <c r="K52" i="3"/>
  <c r="M52" i="3" s="1"/>
  <c r="D157" i="4" l="1"/>
  <c r="D142" i="4" s="1"/>
  <c r="C157" i="4"/>
  <c r="C142" i="4" s="1"/>
  <c r="B142" i="4"/>
  <c r="D141" i="4"/>
  <c r="C141" i="4"/>
  <c r="D140" i="4"/>
  <c r="C140" i="4"/>
  <c r="D139" i="4"/>
  <c r="C139" i="4"/>
  <c r="D138" i="4"/>
  <c r="C138" i="4"/>
  <c r="D137" i="4"/>
  <c r="C137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C126" i="4"/>
  <c r="C111" i="4" s="1"/>
  <c r="B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E95" i="4"/>
  <c r="E80" i="4" s="1"/>
  <c r="D95" i="4"/>
  <c r="D80" i="4" s="1"/>
  <c r="C95" i="4"/>
  <c r="C80" i="4"/>
  <c r="B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4" i="4"/>
  <c r="D64" i="4"/>
  <c r="D49" i="4" s="1"/>
  <c r="C64" i="4"/>
  <c r="C49" i="4" s="1"/>
  <c r="B49" i="4"/>
  <c r="E49" i="4" s="1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C33" i="4"/>
  <c r="C18" i="4" s="1"/>
  <c r="B18" i="4"/>
  <c r="C17" i="4"/>
  <c r="C16" i="4"/>
  <c r="C15" i="4"/>
  <c r="C14" i="4"/>
  <c r="C13" i="4"/>
  <c r="C12" i="4"/>
  <c r="C11" i="4"/>
  <c r="C10" i="4"/>
  <c r="C9" i="4"/>
  <c r="C8" i="4"/>
  <c r="C7" i="4"/>
  <c r="C6" i="4"/>
  <c r="I157" i="3"/>
  <c r="H157" i="3"/>
  <c r="G157" i="3"/>
  <c r="E157" i="3"/>
  <c r="D157" i="3"/>
  <c r="D142" i="3" s="1"/>
  <c r="C157" i="3"/>
  <c r="F142" i="3"/>
  <c r="B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H95" i="3"/>
  <c r="G95" i="3"/>
  <c r="G80" i="3" s="1"/>
  <c r="F95" i="3"/>
  <c r="E95" i="3"/>
  <c r="E80" i="3" s="1"/>
  <c r="D95" i="3"/>
  <c r="C95" i="3"/>
  <c r="C80" i="3" s="1"/>
  <c r="B80" i="3"/>
  <c r="H79" i="3"/>
  <c r="G79" i="3"/>
  <c r="F79" i="3"/>
  <c r="E79" i="3"/>
  <c r="D79" i="3"/>
  <c r="C79" i="3"/>
  <c r="H78" i="3"/>
  <c r="G78" i="3"/>
  <c r="F78" i="3"/>
  <c r="E78" i="3"/>
  <c r="D78" i="3"/>
  <c r="C78" i="3"/>
  <c r="H77" i="3"/>
  <c r="G77" i="3"/>
  <c r="F77" i="3"/>
  <c r="E77" i="3"/>
  <c r="D77" i="3"/>
  <c r="C77" i="3"/>
  <c r="H76" i="3"/>
  <c r="G76" i="3"/>
  <c r="F76" i="3"/>
  <c r="E76" i="3"/>
  <c r="D76" i="3"/>
  <c r="C76" i="3"/>
  <c r="H75" i="3"/>
  <c r="G75" i="3"/>
  <c r="F75" i="3"/>
  <c r="E75" i="3"/>
  <c r="D75" i="3"/>
  <c r="C75" i="3"/>
  <c r="H74" i="3"/>
  <c r="G74" i="3"/>
  <c r="F74" i="3"/>
  <c r="E74" i="3"/>
  <c r="D74" i="3"/>
  <c r="C74" i="3"/>
  <c r="H73" i="3"/>
  <c r="G73" i="3"/>
  <c r="F73" i="3"/>
  <c r="E73" i="3"/>
  <c r="D73" i="3"/>
  <c r="C73" i="3"/>
  <c r="H72" i="3"/>
  <c r="G72" i="3"/>
  <c r="F72" i="3"/>
  <c r="E72" i="3"/>
  <c r="D72" i="3"/>
  <c r="C72" i="3"/>
  <c r="H71" i="3"/>
  <c r="G71" i="3"/>
  <c r="F71" i="3"/>
  <c r="E71" i="3"/>
  <c r="D71" i="3"/>
  <c r="C71" i="3"/>
  <c r="H70" i="3"/>
  <c r="G70" i="3"/>
  <c r="F70" i="3"/>
  <c r="E70" i="3"/>
  <c r="D70" i="3"/>
  <c r="C70" i="3"/>
  <c r="H69" i="3"/>
  <c r="G69" i="3"/>
  <c r="F69" i="3"/>
  <c r="E69" i="3"/>
  <c r="D69" i="3"/>
  <c r="C69" i="3"/>
  <c r="H68" i="3"/>
  <c r="G68" i="3"/>
  <c r="F68" i="3"/>
  <c r="E68" i="3"/>
  <c r="D68" i="3"/>
  <c r="C68" i="3"/>
  <c r="I64" i="3"/>
  <c r="H64" i="3"/>
  <c r="H49" i="3" s="1"/>
  <c r="G64" i="3"/>
  <c r="G49" i="3" s="1"/>
  <c r="E64" i="3"/>
  <c r="D64" i="3"/>
  <c r="C64" i="3"/>
  <c r="F49" i="3"/>
  <c r="B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E33" i="3"/>
  <c r="D33" i="3"/>
  <c r="C33" i="3"/>
  <c r="B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C52" i="2"/>
  <c r="D52" i="2" s="1"/>
  <c r="B52" i="2"/>
  <c r="D51" i="2"/>
  <c r="D50" i="2"/>
  <c r="D49" i="2"/>
  <c r="D48" i="2"/>
  <c r="D47" i="2"/>
  <c r="D46" i="2"/>
  <c r="D45" i="2"/>
  <c r="D44" i="2"/>
  <c r="D43" i="2"/>
  <c r="D42" i="2"/>
  <c r="D41" i="2"/>
  <c r="D40" i="2"/>
  <c r="D35" i="2"/>
  <c r="C35" i="2"/>
  <c r="B35" i="2"/>
  <c r="D34" i="2"/>
  <c r="D33" i="2"/>
  <c r="D32" i="2"/>
  <c r="D31" i="2"/>
  <c r="D30" i="2"/>
  <c r="D29" i="2"/>
  <c r="D28" i="2"/>
  <c r="D27" i="2"/>
  <c r="D26" i="2"/>
  <c r="D25" i="2"/>
  <c r="D24" i="2"/>
  <c r="D23" i="2"/>
  <c r="C18" i="2"/>
  <c r="D18" i="2" s="1"/>
  <c r="B18" i="2"/>
  <c r="D17" i="2"/>
  <c r="D16" i="2"/>
  <c r="D15" i="2"/>
  <c r="D14" i="2"/>
  <c r="D13" i="2"/>
  <c r="D12" i="2"/>
  <c r="D11" i="2"/>
  <c r="D10" i="2"/>
  <c r="D9" i="2"/>
  <c r="D8" i="2"/>
  <c r="D7" i="2"/>
  <c r="D6" i="2"/>
  <c r="E212" i="1"/>
  <c r="F212" i="1" s="1"/>
  <c r="D212" i="1"/>
  <c r="C212" i="1"/>
  <c r="B212" i="1"/>
  <c r="F211" i="1"/>
  <c r="D211" i="1"/>
  <c r="F210" i="1"/>
  <c r="D210" i="1"/>
  <c r="F209" i="1"/>
  <c r="D209" i="1"/>
  <c r="F208" i="1"/>
  <c r="D208" i="1"/>
  <c r="F207" i="1"/>
  <c r="D207" i="1"/>
  <c r="F206" i="1"/>
  <c r="D206" i="1"/>
  <c r="F205" i="1"/>
  <c r="D205" i="1"/>
  <c r="F204" i="1"/>
  <c r="D204" i="1"/>
  <c r="F203" i="1"/>
  <c r="D203" i="1"/>
  <c r="F202" i="1"/>
  <c r="D202" i="1"/>
  <c r="F201" i="1"/>
  <c r="D201" i="1"/>
  <c r="F200" i="1"/>
  <c r="D200" i="1"/>
  <c r="M195" i="1"/>
  <c r="L195" i="1"/>
  <c r="K195" i="1"/>
  <c r="J195" i="1"/>
  <c r="I195" i="1"/>
  <c r="H195" i="1"/>
  <c r="G195" i="1"/>
  <c r="F195" i="1"/>
  <c r="E195" i="1"/>
  <c r="D180" i="1"/>
  <c r="C180" i="1"/>
  <c r="B180" i="1"/>
  <c r="M179" i="1"/>
  <c r="L179" i="1"/>
  <c r="K179" i="1"/>
  <c r="J179" i="1"/>
  <c r="I179" i="1"/>
  <c r="H179" i="1"/>
  <c r="G179" i="1"/>
  <c r="F179" i="1"/>
  <c r="E179" i="1"/>
  <c r="D179" i="1"/>
  <c r="M178" i="1"/>
  <c r="L178" i="1"/>
  <c r="K178" i="1"/>
  <c r="J178" i="1"/>
  <c r="I178" i="1"/>
  <c r="H178" i="1"/>
  <c r="G178" i="1"/>
  <c r="F178" i="1"/>
  <c r="E178" i="1"/>
  <c r="D178" i="1"/>
  <c r="M177" i="1"/>
  <c r="L177" i="1"/>
  <c r="K177" i="1"/>
  <c r="J177" i="1"/>
  <c r="I177" i="1"/>
  <c r="H177" i="1"/>
  <c r="G177" i="1"/>
  <c r="F177" i="1"/>
  <c r="E177" i="1"/>
  <c r="D177" i="1"/>
  <c r="M176" i="1"/>
  <c r="L176" i="1"/>
  <c r="K176" i="1"/>
  <c r="J176" i="1"/>
  <c r="I176" i="1"/>
  <c r="H176" i="1"/>
  <c r="G176" i="1"/>
  <c r="F176" i="1"/>
  <c r="E176" i="1"/>
  <c r="D176" i="1"/>
  <c r="M175" i="1"/>
  <c r="L175" i="1"/>
  <c r="K175" i="1"/>
  <c r="J175" i="1"/>
  <c r="I175" i="1"/>
  <c r="H175" i="1"/>
  <c r="G175" i="1"/>
  <c r="F175" i="1"/>
  <c r="E175" i="1"/>
  <c r="D175" i="1"/>
  <c r="M174" i="1"/>
  <c r="L174" i="1"/>
  <c r="K174" i="1"/>
  <c r="J174" i="1"/>
  <c r="I174" i="1"/>
  <c r="H174" i="1"/>
  <c r="G174" i="1"/>
  <c r="F174" i="1"/>
  <c r="E174" i="1"/>
  <c r="D174" i="1"/>
  <c r="M173" i="1"/>
  <c r="L173" i="1"/>
  <c r="K173" i="1"/>
  <c r="J173" i="1"/>
  <c r="I173" i="1"/>
  <c r="H173" i="1"/>
  <c r="G173" i="1"/>
  <c r="F173" i="1"/>
  <c r="E173" i="1"/>
  <c r="D173" i="1"/>
  <c r="M172" i="1"/>
  <c r="L172" i="1"/>
  <c r="K172" i="1"/>
  <c r="J172" i="1"/>
  <c r="I172" i="1"/>
  <c r="H172" i="1"/>
  <c r="G172" i="1"/>
  <c r="F172" i="1"/>
  <c r="E172" i="1"/>
  <c r="D172" i="1"/>
  <c r="M171" i="1"/>
  <c r="L171" i="1"/>
  <c r="K171" i="1"/>
  <c r="J171" i="1"/>
  <c r="I171" i="1"/>
  <c r="H171" i="1"/>
  <c r="G171" i="1"/>
  <c r="F171" i="1"/>
  <c r="E171" i="1"/>
  <c r="D171" i="1"/>
  <c r="M170" i="1"/>
  <c r="L170" i="1"/>
  <c r="K170" i="1"/>
  <c r="J170" i="1"/>
  <c r="I170" i="1"/>
  <c r="H170" i="1"/>
  <c r="G170" i="1"/>
  <c r="F170" i="1"/>
  <c r="E170" i="1"/>
  <c r="D170" i="1"/>
  <c r="M169" i="1"/>
  <c r="L169" i="1"/>
  <c r="K169" i="1"/>
  <c r="J169" i="1"/>
  <c r="I169" i="1"/>
  <c r="H169" i="1"/>
  <c r="G169" i="1"/>
  <c r="F169" i="1"/>
  <c r="E169" i="1"/>
  <c r="D169" i="1"/>
  <c r="M168" i="1"/>
  <c r="L168" i="1"/>
  <c r="K168" i="1"/>
  <c r="J168" i="1"/>
  <c r="I168" i="1"/>
  <c r="H168" i="1"/>
  <c r="G168" i="1"/>
  <c r="F168" i="1"/>
  <c r="E168" i="1"/>
  <c r="D168" i="1"/>
  <c r="L163" i="1"/>
  <c r="K163" i="1"/>
  <c r="J163" i="1"/>
  <c r="I163" i="1"/>
  <c r="H163" i="1"/>
  <c r="G163" i="1"/>
  <c r="F163" i="1"/>
  <c r="E163" i="1"/>
  <c r="C148" i="1"/>
  <c r="D148" i="1" s="1"/>
  <c r="B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L139" i="1"/>
  <c r="K139" i="1"/>
  <c r="J139" i="1"/>
  <c r="I139" i="1"/>
  <c r="H139" i="1"/>
  <c r="G139" i="1"/>
  <c r="F139" i="1"/>
  <c r="E139" i="1"/>
  <c r="D139" i="1"/>
  <c r="L138" i="1"/>
  <c r="K138" i="1"/>
  <c r="J138" i="1"/>
  <c r="I138" i="1"/>
  <c r="H138" i="1"/>
  <c r="G138" i="1"/>
  <c r="F138" i="1"/>
  <c r="E138" i="1"/>
  <c r="D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1" i="1"/>
  <c r="K131" i="1"/>
  <c r="J131" i="1"/>
  <c r="I131" i="1"/>
  <c r="H131" i="1"/>
  <c r="G131" i="1"/>
  <c r="F131" i="1"/>
  <c r="E131" i="1"/>
  <c r="C116" i="1"/>
  <c r="D116" i="1" s="1"/>
  <c r="B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J99" i="1"/>
  <c r="I99" i="1"/>
  <c r="H99" i="1"/>
  <c r="G99" i="1"/>
  <c r="F99" i="1"/>
  <c r="E99" i="1"/>
  <c r="C84" i="1"/>
  <c r="D84" i="1" s="1"/>
  <c r="B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67" i="1"/>
  <c r="I67" i="1"/>
  <c r="H67" i="1"/>
  <c r="G67" i="1"/>
  <c r="F67" i="1"/>
  <c r="E67" i="1"/>
  <c r="D52" i="1"/>
  <c r="C52" i="1"/>
  <c r="B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5" i="1"/>
  <c r="I35" i="1"/>
  <c r="H35" i="1"/>
  <c r="G35" i="1"/>
  <c r="F35" i="1"/>
  <c r="E35" i="1"/>
  <c r="C20" i="1"/>
  <c r="D20" i="1" s="1"/>
  <c r="B20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7" i="1"/>
  <c r="I17" i="1"/>
  <c r="H17" i="1"/>
  <c r="G17" i="1"/>
  <c r="F17" i="1"/>
  <c r="E17" i="1"/>
  <c r="D17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2" i="1"/>
  <c r="I12" i="1"/>
  <c r="H12" i="1"/>
  <c r="G12" i="1"/>
  <c r="F12" i="1"/>
  <c r="E12" i="1"/>
  <c r="D12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I142" i="3" l="1"/>
  <c r="G142" i="3"/>
  <c r="E18" i="3"/>
  <c r="L64" i="3"/>
  <c r="H142" i="3"/>
  <c r="C18" i="3"/>
  <c r="C49" i="3"/>
  <c r="K64" i="3"/>
  <c r="M64" i="3" s="1"/>
  <c r="D18" i="3"/>
  <c r="D49" i="3"/>
  <c r="I49" i="3"/>
  <c r="D80" i="3"/>
  <c r="H80" i="3"/>
  <c r="E49" i="3"/>
  <c r="F80" i="3"/>
  <c r="C142" i="3"/>
  <c r="E142" i="3"/>
</calcChain>
</file>

<file path=xl/sharedStrings.xml><?xml version="1.0" encoding="utf-8"?>
<sst xmlns="http://schemas.openxmlformats.org/spreadsheetml/2006/main" count="732" uniqueCount="112">
  <si>
    <t>3-27 Month old Report</t>
  </si>
  <si>
    <t>3rd Quarter Report FY 2014</t>
  </si>
  <si>
    <t>Immunization Rates For Each Age Group By Area</t>
  </si>
  <si>
    <t>3 - 4 Months</t>
  </si>
  <si>
    <t>Area</t>
  </si>
  <si>
    <t>Number in Age Group</t>
  </si>
  <si>
    <t>No. Comp. Req.</t>
  </si>
  <si>
    <t>% Comp. Req.</t>
  </si>
  <si>
    <t xml:space="preserve">DTAP1 </t>
  </si>
  <si>
    <t xml:space="preserve">Polio1  </t>
  </si>
  <si>
    <t>Hib1</t>
  </si>
  <si>
    <t>HepB1</t>
  </si>
  <si>
    <t>PNE1</t>
  </si>
  <si>
    <t>ROTA1</t>
  </si>
  <si>
    <t>Alaska</t>
  </si>
  <si>
    <t>Albuquerque</t>
  </si>
  <si>
    <t>Bemidji</t>
  </si>
  <si>
    <t>Billings</t>
  </si>
  <si>
    <t>California</t>
  </si>
  <si>
    <t>Great Plains</t>
  </si>
  <si>
    <t>Nashville</t>
  </si>
  <si>
    <t>Navajo</t>
  </si>
  <si>
    <t>Oklahoma</t>
  </si>
  <si>
    <t>Phoenix</t>
  </si>
  <si>
    <t>Portland</t>
  </si>
  <si>
    <t>Tucson</t>
  </si>
  <si>
    <t xml:space="preserve"> All Areas</t>
  </si>
  <si>
    <t>Rota1</t>
  </si>
  <si>
    <t>5 - 6 Months</t>
  </si>
  <si>
    <t>DTAP2</t>
  </si>
  <si>
    <t xml:space="preserve">Polio2 </t>
  </si>
  <si>
    <t>Hib2</t>
  </si>
  <si>
    <t>HepB2</t>
  </si>
  <si>
    <t>PNE2</t>
  </si>
  <si>
    <t>ROTA2</t>
  </si>
  <si>
    <t>All Areas</t>
  </si>
  <si>
    <t>Rota2</t>
  </si>
  <si>
    <t>7 - 15 Months</t>
  </si>
  <si>
    <t xml:space="preserve">DTAP3 </t>
  </si>
  <si>
    <t>PNE3</t>
  </si>
  <si>
    <t>ROTA3</t>
  </si>
  <si>
    <t>Rota3</t>
  </si>
  <si>
    <t>16 - 18 Months</t>
  </si>
  <si>
    <t>MMR1</t>
  </si>
  <si>
    <t>Hib3</t>
  </si>
  <si>
    <t>HepB3</t>
  </si>
  <si>
    <t>PNE4</t>
  </si>
  <si>
    <t>VAR1</t>
  </si>
  <si>
    <t>VAR</t>
  </si>
  <si>
    <t>19 - 23 Months</t>
  </si>
  <si>
    <t>DTAP4</t>
  </si>
  <si>
    <t xml:space="preserve">Polio3  </t>
  </si>
  <si>
    <t>24 - 27 Months</t>
  </si>
  <si>
    <t xml:space="preserve">DTAP4 </t>
  </si>
  <si>
    <t>HepA1</t>
  </si>
  <si>
    <t>Var1</t>
  </si>
  <si>
    <t>All Ages (3- 27 Months)</t>
  </si>
  <si>
    <t>No. Comp. Req (w/ hep A)</t>
  </si>
  <si>
    <t>% Comp. Req w/ Hep A</t>
  </si>
  <si>
    <t>Two Year Old Immunization Report</t>
  </si>
  <si>
    <t>4 DTaP, 3 IPV, 1 MMR, 3 Hib, 3 Hep B (4:3:1:3:3)</t>
  </si>
  <si>
    <t>Total Population</t>
  </si>
  <si>
    <t>Number with 4:3:1:3:3</t>
  </si>
  <si>
    <t>Percent with 4:3:1:3:3</t>
  </si>
  <si>
    <t>4 DTaP, 3 IPV, 1 MMR, 3 Hib, 3 Hep B, 1 Varicella (4:3:1:3:3:1)</t>
  </si>
  <si>
    <t>Number with 4:3:1:3:3:1</t>
  </si>
  <si>
    <t>Percent with 4:3:1:3:3:1</t>
  </si>
  <si>
    <t>4 DTaP, 3 IPV, 1 MMR, 3 Hib, 3 Hep B, 1 Varicella, 4 PCV (4:3:1:3:3:1:4)</t>
  </si>
  <si>
    <t>Number with 4:3:1:3:3:1:4</t>
  </si>
  <si>
    <t>Percent with 4:3:1:3:3:1:4</t>
  </si>
  <si>
    <t>Adolescent Immunization Report</t>
  </si>
  <si>
    <t>13 year olds</t>
  </si>
  <si>
    <t>Total Population (Male and female)</t>
  </si>
  <si>
    <t>Tdap</t>
  </si>
  <si>
    <t>Tdap/Td</t>
  </si>
  <si>
    <t>Mening</t>
  </si>
  <si>
    <t>Tdap #</t>
  </si>
  <si>
    <t>Tdap/Td #</t>
  </si>
  <si>
    <t>Mening #</t>
  </si>
  <si>
    <t>Total Population (Female only)</t>
  </si>
  <si>
    <t xml:space="preserve">HPV1 </t>
  </si>
  <si>
    <t xml:space="preserve">HPV2 </t>
  </si>
  <si>
    <t xml:space="preserve">HPV3 </t>
  </si>
  <si>
    <t>Total Population (Male Only)</t>
  </si>
  <si>
    <t>HPV1 #</t>
  </si>
  <si>
    <t>HPV2 #</t>
  </si>
  <si>
    <t>HPV3 #</t>
  </si>
  <si>
    <t>13 - 17 year olds</t>
  </si>
  <si>
    <t>Total Population (Male &amp; Female)</t>
  </si>
  <si>
    <t>MMR2</t>
  </si>
  <si>
    <t>Var2/Hx of chickenpox</t>
  </si>
  <si>
    <t>HepB3 #</t>
  </si>
  <si>
    <t>MMR2 #</t>
  </si>
  <si>
    <t>Var2/Hx of chickenpox #</t>
  </si>
  <si>
    <t>Adult Immunization Report</t>
  </si>
  <si>
    <t>19 years +</t>
  </si>
  <si>
    <t xml:space="preserve">Total Population </t>
  </si>
  <si>
    <t>HPV Females - 19-26 years</t>
  </si>
  <si>
    <t>HPV1</t>
  </si>
  <si>
    <t>HPV2</t>
  </si>
  <si>
    <t>HPV3</t>
  </si>
  <si>
    <t>HPV Males - 19-21 years</t>
  </si>
  <si>
    <t>Zoster  - 60 years+</t>
  </si>
  <si>
    <t>Zoster</t>
  </si>
  <si>
    <t>Pneumo - 65 years+</t>
  </si>
  <si>
    <t>Pneumo at/ after 65 yrs</t>
  </si>
  <si>
    <t>Pneumo Ever</t>
  </si>
  <si>
    <t>Tdap/Td-MEN- 3HPV</t>
  </si>
  <si>
    <t>HPV1#</t>
  </si>
  <si>
    <t>Tdap/Td-MEN-3HPV #</t>
  </si>
  <si>
    <t>Tdap/Td-MEN-3HPV</t>
  </si>
  <si>
    <t>Tdap/Td-MEN-3HPV#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</si>
</sst>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>
    <font>
      <sz val="9"/>
      <name val="Geneva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9"/>
      <name val="Geneva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/>
    <xf numFmtId="9" fontId="2" fillId="0" borderId="0" xfId="0" applyNumberFormat="1" applyFont="1" applyAlignment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9" fontId="2" fillId="0" borderId="0" xfId="0" applyNumberFormat="1" applyFont="1"/>
    <xf numFmtId="1" fontId="2" fillId="0" borderId="0" xfId="0" applyNumberFormat="1" applyFont="1" applyAlignment="1">
      <alignment horizontal="right"/>
    </xf>
    <xf numFmtId="0" fontId="4" fillId="0" borderId="0" xfId="0" applyFont="1"/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7" fillId="0" borderId="0" xfId="1" applyFont="1"/>
    <xf numFmtId="0" fontId="6" fillId="0" borderId="0" xfId="1"/>
    <xf numFmtId="0" fontId="6" fillId="3" borderId="0" xfId="1" applyFill="1"/>
    <xf numFmtId="0" fontId="7" fillId="3" borderId="0" xfId="1" applyFont="1" applyFill="1" applyAlignment="1">
      <alignment horizontal="center"/>
    </xf>
    <xf numFmtId="0" fontId="6" fillId="0" borderId="0" xfId="1" applyAlignment="1">
      <alignment horizontal="center"/>
    </xf>
    <xf numFmtId="9" fontId="6" fillId="0" borderId="0" xfId="1" applyNumberFormat="1" applyAlignment="1">
      <alignment horizontal="center"/>
    </xf>
    <xf numFmtId="164" fontId="2" fillId="0" borderId="0" xfId="0" applyNumberFormat="1" applyFont="1"/>
    <xf numFmtId="0" fontId="2" fillId="4" borderId="0" xfId="0" applyFont="1" applyFill="1"/>
    <xf numFmtId="0" fontId="4" fillId="4" borderId="0" xfId="0" applyFont="1" applyFill="1" applyAlignment="1">
      <alignment wrapText="1"/>
    </xf>
    <xf numFmtId="164" fontId="4" fillId="4" borderId="0" xfId="0" applyNumberFormat="1" applyFont="1" applyFill="1" applyAlignment="1">
      <alignment horizontal="center"/>
    </xf>
    <xf numFmtId="0" fontId="7" fillId="0" borderId="0" xfId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164" fontId="4" fillId="4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0" fontId="1" fillId="0" borderId="0" xfId="1" applyFont="1" applyFill="1" applyBorder="1" applyAlignment="1">
      <alignment horizontal="center"/>
    </xf>
    <xf numFmtId="0" fontId="2" fillId="0" borderId="0" xfId="0" applyFont="1" applyFill="1"/>
    <xf numFmtId="0" fontId="0" fillId="4" borderId="0" xfId="0" applyFill="1"/>
    <xf numFmtId="164" fontId="0" fillId="0" borderId="0" xfId="0" applyNumberFormat="1" applyAlignment="1">
      <alignment horizontal="center"/>
    </xf>
    <xf numFmtId="0" fontId="7" fillId="4" borderId="0" xfId="1" applyFont="1" applyFill="1"/>
    <xf numFmtId="0" fontId="0" fillId="4" borderId="0" xfId="0" applyFill="1" applyAlignment="1">
      <alignment horizontal="center"/>
    </xf>
    <xf numFmtId="9" fontId="4" fillId="3" borderId="0" xfId="0" applyNumberFormat="1" applyFont="1" applyFill="1" applyAlignment="1">
      <alignment horizontal="center" vertical="center"/>
    </xf>
    <xf numFmtId="9" fontId="4" fillId="3" borderId="7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1" applyFont="1" applyFill="1" applyAlignment="1">
      <alignment horizontal="center"/>
    </xf>
    <xf numFmtId="0" fontId="8" fillId="4" borderId="0" xfId="1" applyFont="1" applyFill="1" applyBorder="1" applyAlignment="1">
      <alignment horizontal="center"/>
    </xf>
  </cellXfs>
  <cellStyles count="2">
    <cellStyle name="Normal" xfId="0" builtinId="0"/>
    <cellStyle name="Normal_2 YR OLD 2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
3-4 Months</a:t>
            </a:r>
          </a:p>
        </c:rich>
      </c:tx>
      <c:layout>
        <c:manualLayout>
          <c:xMode val="edge"/>
          <c:yMode val="edge"/>
          <c:x val="0.22537029520794438"/>
          <c:y val="1.9444353688154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6926164498821"/>
          <c:y val="0.18663734600742482"/>
          <c:w val="0.83539347581552303"/>
          <c:h val="0.48385897708732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'!$D$6:$D$7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'!$A$8:$A$20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 All Areas</c:v>
                </c:pt>
              </c:strCache>
            </c:strRef>
          </c:cat>
          <c:val>
            <c:numRef>
              <c:f>'3rd Quarter 3_27 '!$D$8:$D$20</c:f>
              <c:numCache>
                <c:formatCode>0%</c:formatCode>
                <c:ptCount val="13"/>
                <c:pt idx="0">
                  <c:v>0.92351274787535409</c:v>
                </c:pt>
                <c:pt idx="1">
                  <c:v>0.8651685393258427</c:v>
                </c:pt>
                <c:pt idx="2">
                  <c:v>0.86363636363636365</c:v>
                </c:pt>
                <c:pt idx="3">
                  <c:v>0.8029197080291971</c:v>
                </c:pt>
                <c:pt idx="4">
                  <c:v>0.76344086021505375</c:v>
                </c:pt>
                <c:pt idx="5">
                  <c:v>0.78983050847457625</c:v>
                </c:pt>
                <c:pt idx="6">
                  <c:v>0.82051282051282048</c:v>
                </c:pt>
                <c:pt idx="7">
                  <c:v>0.86091127098321341</c:v>
                </c:pt>
                <c:pt idx="8">
                  <c:v>0.88717948717948714</c:v>
                </c:pt>
                <c:pt idx="9">
                  <c:v>0.83333333333333337</c:v>
                </c:pt>
                <c:pt idx="10">
                  <c:v>0.68</c:v>
                </c:pt>
                <c:pt idx="11">
                  <c:v>0.81818181818181823</c:v>
                </c:pt>
                <c:pt idx="12">
                  <c:v>0.84258834327673249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13120"/>
        <c:axId val="204614656"/>
      </c:barChart>
      <c:catAx>
        <c:axId val="2046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146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13120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2 Year Olds with 4:3:1:3:3:1 Coverage</a:t>
            </a:r>
          </a:p>
        </c:rich>
      </c:tx>
      <c:layout>
        <c:manualLayout>
          <c:xMode val="edge"/>
          <c:yMode val="edge"/>
          <c:x val="0.18905704968697093"/>
          <c:y val="2.464566929133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7575075842798"/>
          <c:y val="0.13726356786046912"/>
          <c:w val="0.85868152844530821"/>
          <c:h val="0.57778934891203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2 Year Olds '!$D$22</c:f>
              <c:strCache>
                <c:ptCount val="1"/>
                <c:pt idx="0">
                  <c:v>Percent with 4:3:1:3:3:1</c:v>
                </c:pt>
              </c:strCache>
            </c:strRef>
          </c:tx>
          <c:invertIfNegative val="0"/>
          <c:cat>
            <c:strRef>
              <c:f>'3rd Quarter 2 Year Olds '!$A$23:$A$35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2 Year Olds '!$D$23:$D$35</c:f>
              <c:numCache>
                <c:formatCode>0%</c:formatCode>
                <c:ptCount val="13"/>
                <c:pt idx="0">
                  <c:v>0.85029940119760483</c:v>
                </c:pt>
                <c:pt idx="1">
                  <c:v>0.8957617411225659</c:v>
                </c:pt>
                <c:pt idx="2">
                  <c:v>0.69184290030211482</c:v>
                </c:pt>
                <c:pt idx="3">
                  <c:v>0.77015558698727016</c:v>
                </c:pt>
                <c:pt idx="4">
                  <c:v>0.59119943222143367</c:v>
                </c:pt>
                <c:pt idx="5">
                  <c:v>0.80063668921607645</c:v>
                </c:pt>
                <c:pt idx="6">
                  <c:v>0.7399756986634265</c:v>
                </c:pt>
                <c:pt idx="7">
                  <c:v>0.83322601416613007</c:v>
                </c:pt>
                <c:pt idx="8">
                  <c:v>0.85976168652612284</c:v>
                </c:pt>
                <c:pt idx="9">
                  <c:v>0.77096018735362992</c:v>
                </c:pt>
                <c:pt idx="10">
                  <c:v>0.6741573033707865</c:v>
                </c:pt>
                <c:pt idx="11">
                  <c:v>0.84510250569476086</c:v>
                </c:pt>
                <c:pt idx="12">
                  <c:v>0.79160683681504473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46144"/>
        <c:axId val="207047680"/>
      </c:barChart>
      <c:catAx>
        <c:axId val="20704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04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0476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046144"/>
        <c:crosses val="autoZero"/>
        <c:crossBetween val="between"/>
        <c:majorUnit val="0.1"/>
        <c:minorUnit val="5.1948603351955301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2 year olds with 4:3:1:3:3:1:4 Coverage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36541265675124"/>
          <c:y val="0.16589249178498364"/>
          <c:w val="0.84404199475065611"/>
          <c:h val="0.55589187178374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2 Year Olds '!$D$39</c:f>
              <c:strCache>
                <c:ptCount val="1"/>
                <c:pt idx="0">
                  <c:v>Percent with 4:3:1:3:3:1:4</c:v>
                </c:pt>
              </c:strCache>
            </c:strRef>
          </c:tx>
          <c:invertIfNegative val="0"/>
          <c:cat>
            <c:strRef>
              <c:f>'3rd Quarter 2 Year Olds '!$A$40:$A$52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2 Year Olds '!$D$40:$D$52</c:f>
              <c:numCache>
                <c:formatCode>0%</c:formatCode>
                <c:ptCount val="13"/>
                <c:pt idx="0">
                  <c:v>0.7802042972877774</c:v>
                </c:pt>
                <c:pt idx="1">
                  <c:v>0.86941580756013748</c:v>
                </c:pt>
                <c:pt idx="2">
                  <c:v>0.65256797583081572</c:v>
                </c:pt>
                <c:pt idx="3">
                  <c:v>0.72630834512022635</c:v>
                </c:pt>
                <c:pt idx="4">
                  <c:v>0.50603264726756569</c:v>
                </c:pt>
                <c:pt idx="5">
                  <c:v>0.75686430561082374</c:v>
                </c:pt>
                <c:pt idx="6">
                  <c:v>0.68529769137302554</c:v>
                </c:pt>
                <c:pt idx="7">
                  <c:v>0.79480575230736206</c:v>
                </c:pt>
                <c:pt idx="8">
                  <c:v>0.82997250229147568</c:v>
                </c:pt>
                <c:pt idx="9">
                  <c:v>0.73442622950819669</c:v>
                </c:pt>
                <c:pt idx="10">
                  <c:v>0.64759959141981616</c:v>
                </c:pt>
                <c:pt idx="11">
                  <c:v>0.79271070615034167</c:v>
                </c:pt>
                <c:pt idx="12">
                  <c:v>0.74612070962064014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76736"/>
        <c:axId val="207078528"/>
      </c:barChart>
      <c:catAx>
        <c:axId val="2070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078528"/>
        <c:crosses val="autoZero"/>
        <c:auto val="1"/>
        <c:lblAlgn val="ctr"/>
        <c:lblOffset val="100"/>
        <c:noMultiLvlLbl val="0"/>
      </c:catAx>
      <c:valAx>
        <c:axId val="2070785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076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Tdap and Mening Coverage for 13 year olds</a:t>
            </a:r>
          </a:p>
        </c:rich>
      </c:tx>
      <c:layout>
        <c:manualLayout>
          <c:xMode val="edge"/>
          <c:yMode val="edge"/>
          <c:x val="0.23815484526884734"/>
          <c:y val="3.3032793977675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51972596992758E-2"/>
          <c:y val="0.14964150969416329"/>
          <c:w val="0.69910761154855638"/>
          <c:h val="0.55005985589210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Adolescent'!$C$5</c:f>
              <c:strCache>
                <c:ptCount val="1"/>
                <c:pt idx="0">
                  <c:v>Tdap</c:v>
                </c:pt>
              </c:strCache>
            </c:strRef>
          </c:tx>
          <c:invertIfNegative val="0"/>
          <c:cat>
            <c:strRef>
              <c:f>'3rd Quarter Adolescent'!$A$6:$A$18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Adolescent'!$C$6:$C$18</c:f>
              <c:numCache>
                <c:formatCode>0%</c:formatCode>
                <c:ptCount val="13"/>
                <c:pt idx="0">
                  <c:v>0.87091412742382268</c:v>
                </c:pt>
                <c:pt idx="1">
                  <c:v>0.91995490417136416</c:v>
                </c:pt>
                <c:pt idx="2">
                  <c:v>0.87379972565157749</c:v>
                </c:pt>
                <c:pt idx="3">
                  <c:v>0.95253863134657835</c:v>
                </c:pt>
                <c:pt idx="4">
                  <c:v>0.85564853556485354</c:v>
                </c:pt>
                <c:pt idx="5">
                  <c:v>0.90090090090090091</c:v>
                </c:pt>
                <c:pt idx="6">
                  <c:v>0.90054249547920429</c:v>
                </c:pt>
                <c:pt idx="7">
                  <c:v>0.93255671367259352</c:v>
                </c:pt>
                <c:pt idx="8">
                  <c:v>0.90168243953732907</c:v>
                </c:pt>
                <c:pt idx="9">
                  <c:v>0.94914089347079034</c:v>
                </c:pt>
                <c:pt idx="10">
                  <c:v>0.92791762013729973</c:v>
                </c:pt>
                <c:pt idx="11">
                  <c:v>0.97424892703862664</c:v>
                </c:pt>
                <c:pt idx="12">
                  <c:v>0.91161682984916648</c:v>
                </c:pt>
              </c:numCache>
            </c:numRef>
          </c:val>
        </c:ser>
        <c:ser>
          <c:idx val="1"/>
          <c:order val="1"/>
          <c:tx>
            <c:strRef>
              <c:f>'3rd Quarter Adolescent'!$D$5</c:f>
              <c:strCache>
                <c:ptCount val="1"/>
                <c:pt idx="0">
                  <c:v>Tdap/Td</c:v>
                </c:pt>
              </c:strCache>
            </c:strRef>
          </c:tx>
          <c:invertIfNegative val="0"/>
          <c:cat>
            <c:strRef>
              <c:f>'3rd Quarter Adolescent'!$A$6:$A$18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Adolescent'!$D$6:$D$18</c:f>
              <c:numCache>
                <c:formatCode>0%</c:formatCode>
                <c:ptCount val="13"/>
                <c:pt idx="0">
                  <c:v>0.87313019390581714</c:v>
                </c:pt>
                <c:pt idx="1">
                  <c:v>0.92108229988726043</c:v>
                </c:pt>
                <c:pt idx="2">
                  <c:v>0.87928669410150895</c:v>
                </c:pt>
                <c:pt idx="3">
                  <c:v>0.95364238410596025</c:v>
                </c:pt>
                <c:pt idx="4">
                  <c:v>0.85669456066945604</c:v>
                </c:pt>
                <c:pt idx="5">
                  <c:v>0.90411840411840416</c:v>
                </c:pt>
                <c:pt idx="6">
                  <c:v>0.9041591320072333</c:v>
                </c:pt>
                <c:pt idx="7">
                  <c:v>0.93654199877375843</c:v>
                </c:pt>
                <c:pt idx="8">
                  <c:v>0.90536277602523663</c:v>
                </c:pt>
                <c:pt idx="9">
                  <c:v>0.94982817869415803</c:v>
                </c:pt>
                <c:pt idx="10">
                  <c:v>0.93020594965675052</c:v>
                </c:pt>
                <c:pt idx="11">
                  <c:v>0.97424892703862664</c:v>
                </c:pt>
                <c:pt idx="12">
                  <c:v>0.91432918761577142</c:v>
                </c:pt>
              </c:numCache>
            </c:numRef>
          </c:val>
        </c:ser>
        <c:ser>
          <c:idx val="2"/>
          <c:order val="2"/>
          <c:tx>
            <c:strRef>
              <c:f>'3rd Quarter Adolescent'!$E$5</c:f>
              <c:strCache>
                <c:ptCount val="1"/>
                <c:pt idx="0">
                  <c:v>Mening</c:v>
                </c:pt>
              </c:strCache>
            </c:strRef>
          </c:tx>
          <c:invertIfNegative val="0"/>
          <c:cat>
            <c:strRef>
              <c:f>'3rd Quarter Adolescent'!$A$6:$A$18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Adolescent'!$E$6:$E$18</c:f>
              <c:numCache>
                <c:formatCode>0%</c:formatCode>
                <c:ptCount val="13"/>
                <c:pt idx="0">
                  <c:v>0.80941828254847648</c:v>
                </c:pt>
                <c:pt idx="1">
                  <c:v>0.89289740698985343</c:v>
                </c:pt>
                <c:pt idx="2">
                  <c:v>0.76268861454046644</c:v>
                </c:pt>
                <c:pt idx="3">
                  <c:v>0.86644591611479027</c:v>
                </c:pt>
                <c:pt idx="4">
                  <c:v>0.73117154811715479</c:v>
                </c:pt>
                <c:pt idx="5">
                  <c:v>0.87258687258687262</c:v>
                </c:pt>
                <c:pt idx="6">
                  <c:v>0.8065099457504521</c:v>
                </c:pt>
                <c:pt idx="7">
                  <c:v>0.92581238503985286</c:v>
                </c:pt>
                <c:pt idx="8">
                  <c:v>0.86119873817034698</c:v>
                </c:pt>
                <c:pt idx="9">
                  <c:v>0.94501718213058417</c:v>
                </c:pt>
                <c:pt idx="10">
                  <c:v>0.8592677345537757</c:v>
                </c:pt>
                <c:pt idx="11">
                  <c:v>0.96566523605150212</c:v>
                </c:pt>
                <c:pt idx="12">
                  <c:v>0.86689600423392432</c:v>
                </c:pt>
              </c:numCache>
            </c:numRef>
          </c:val>
        </c:ser>
        <c:ser>
          <c:idx val="3"/>
          <c:order val="3"/>
          <c:tx>
            <c:strRef>
              <c:f>'3rd Quarter Adolescent'!$F$5</c:f>
              <c:strCache>
                <c:ptCount val="1"/>
                <c:pt idx="0">
                  <c:v>Tdap/Td-MEN-3HPV</c:v>
                </c:pt>
              </c:strCache>
            </c:strRef>
          </c:tx>
          <c:invertIfNegative val="0"/>
          <c:cat>
            <c:strRef>
              <c:f>'3rd Quarter Adolescent'!$A$6:$A$18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Adolescent'!$F$6:$F$18</c:f>
              <c:numCache>
                <c:formatCode>0%</c:formatCode>
                <c:ptCount val="13"/>
                <c:pt idx="0">
                  <c:v>0.27479224376731304</c:v>
                </c:pt>
                <c:pt idx="1">
                  <c:v>0.37204058624577224</c:v>
                </c:pt>
                <c:pt idx="2">
                  <c:v>0.26063100137174211</c:v>
                </c:pt>
                <c:pt idx="3">
                  <c:v>0.30573951434878588</c:v>
                </c:pt>
                <c:pt idx="4">
                  <c:v>0.20711297071129708</c:v>
                </c:pt>
                <c:pt idx="5">
                  <c:v>0.29729729729729731</c:v>
                </c:pt>
                <c:pt idx="6">
                  <c:v>0.23508137432188064</c:v>
                </c:pt>
                <c:pt idx="7">
                  <c:v>0.50889025137952182</c:v>
                </c:pt>
                <c:pt idx="8">
                  <c:v>0.36067297581493163</c:v>
                </c:pt>
                <c:pt idx="9">
                  <c:v>0.41512027491408937</c:v>
                </c:pt>
                <c:pt idx="10">
                  <c:v>0.27002288329519453</c:v>
                </c:pt>
                <c:pt idx="11">
                  <c:v>0.41630901287553645</c:v>
                </c:pt>
                <c:pt idx="12">
                  <c:v>0.35498809208785392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42848"/>
        <c:axId val="209344384"/>
      </c:barChart>
      <c:catAx>
        <c:axId val="20934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4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443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42848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4264167683265"/>
          <c:y val="0.276660417447819"/>
          <c:w val="0.17620051014749916"/>
          <c:h val="0.26304404257160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Immunization Coverage for 13 - 17 years</a:t>
            </a:r>
          </a:p>
        </c:rich>
      </c:tx>
      <c:layout>
        <c:manualLayout>
          <c:xMode val="edge"/>
          <c:yMode val="edge"/>
          <c:x val="0.29975169040822613"/>
          <c:y val="3.2608840561596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89130263149907E-2"/>
          <c:y val="0.16304347826086962"/>
          <c:w val="0.77393990374670762"/>
          <c:h val="0.5652173913043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Adolescent'!$C$67</c:f>
              <c:strCache>
                <c:ptCount val="1"/>
                <c:pt idx="0">
                  <c:v>HepB3</c:v>
                </c:pt>
              </c:strCache>
            </c:strRef>
          </c:tx>
          <c:invertIfNegative val="0"/>
          <c:cat>
            <c:strRef>
              <c:f>'3rd Quarter Adolescent'!$A$68:$A$80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Adolescent'!$C$68:$C$80</c:f>
              <c:numCache>
                <c:formatCode>0%</c:formatCode>
                <c:ptCount val="13"/>
                <c:pt idx="0">
                  <c:v>0.98064300812103677</c:v>
                </c:pt>
                <c:pt idx="1">
                  <c:v>0.95085714285714285</c:v>
                </c:pt>
                <c:pt idx="2">
                  <c:v>0.93842224744608405</c:v>
                </c:pt>
                <c:pt idx="3">
                  <c:v>0.9832551908908238</c:v>
                </c:pt>
                <c:pt idx="4">
                  <c:v>0.87354443309499485</c:v>
                </c:pt>
                <c:pt idx="5">
                  <c:v>0.96815456362425045</c:v>
                </c:pt>
                <c:pt idx="6">
                  <c:v>0.89947460595446582</c:v>
                </c:pt>
                <c:pt idx="7">
                  <c:v>0.97033136398664266</c:v>
                </c:pt>
                <c:pt idx="8">
                  <c:v>0.9090235119678034</c:v>
                </c:pt>
                <c:pt idx="9">
                  <c:v>0.97032295606633689</c:v>
                </c:pt>
                <c:pt idx="10">
                  <c:v>0.95313139582480555</c:v>
                </c:pt>
                <c:pt idx="11">
                  <c:v>0.96718621821164885</c:v>
                </c:pt>
                <c:pt idx="12">
                  <c:v>0.95148428600147428</c:v>
                </c:pt>
              </c:numCache>
            </c:numRef>
          </c:val>
        </c:ser>
        <c:ser>
          <c:idx val="1"/>
          <c:order val="1"/>
          <c:tx>
            <c:strRef>
              <c:f>'3rd Quarter Adolescent'!$D$67</c:f>
              <c:strCache>
                <c:ptCount val="1"/>
                <c:pt idx="0">
                  <c:v>MMR2</c:v>
                </c:pt>
              </c:strCache>
            </c:strRef>
          </c:tx>
          <c:invertIfNegative val="0"/>
          <c:cat>
            <c:strRef>
              <c:f>'3rd Quarter Adolescent'!$A$68:$A$80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Adolescent'!$D$68:$D$80</c:f>
              <c:numCache>
                <c:formatCode>0%</c:formatCode>
                <c:ptCount val="13"/>
                <c:pt idx="0">
                  <c:v>0.97786183112693292</c:v>
                </c:pt>
                <c:pt idx="1">
                  <c:v>0.95154285714285713</c:v>
                </c:pt>
                <c:pt idx="2">
                  <c:v>0.92054483541430188</c:v>
                </c:pt>
                <c:pt idx="3">
                  <c:v>0.98280866264791245</c:v>
                </c:pt>
                <c:pt idx="4">
                  <c:v>0.85413687436159347</c:v>
                </c:pt>
                <c:pt idx="5">
                  <c:v>0.96495669553630914</c:v>
                </c:pt>
                <c:pt idx="6">
                  <c:v>0.88931698774080559</c:v>
                </c:pt>
                <c:pt idx="7">
                  <c:v>0.97328538402260467</c:v>
                </c:pt>
                <c:pt idx="8">
                  <c:v>0.90330438466426599</c:v>
                </c:pt>
                <c:pt idx="9">
                  <c:v>0.97119581029967994</c:v>
                </c:pt>
                <c:pt idx="10">
                  <c:v>0.94658207122390503</c:v>
                </c:pt>
                <c:pt idx="11">
                  <c:v>0.96718621821164885</c:v>
                </c:pt>
                <c:pt idx="12">
                  <c:v>0.94787911277893189</c:v>
                </c:pt>
              </c:numCache>
            </c:numRef>
          </c:val>
        </c:ser>
        <c:ser>
          <c:idx val="2"/>
          <c:order val="2"/>
          <c:tx>
            <c:strRef>
              <c:f>'3rd Quarter Adolescent'!$E$67</c:f>
              <c:strCache>
                <c:ptCount val="1"/>
                <c:pt idx="0">
                  <c:v>Var2/Hx of chickenpox</c:v>
                </c:pt>
              </c:strCache>
            </c:strRef>
          </c:tx>
          <c:invertIfNegative val="0"/>
          <c:cat>
            <c:strRef>
              <c:f>'3rd Quarter Adolescent'!$A$68:$A$80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Adolescent'!$E$68:$E$80</c:f>
              <c:numCache>
                <c:formatCode>0%</c:formatCode>
                <c:ptCount val="13"/>
                <c:pt idx="0">
                  <c:v>0.88408054288574922</c:v>
                </c:pt>
                <c:pt idx="1">
                  <c:v>0.92891428571428569</c:v>
                </c:pt>
                <c:pt idx="2">
                  <c:v>0.86208853575482403</c:v>
                </c:pt>
                <c:pt idx="3">
                  <c:v>0.94954230855101585</c:v>
                </c:pt>
                <c:pt idx="4">
                  <c:v>0.76302349336057196</c:v>
                </c:pt>
                <c:pt idx="5">
                  <c:v>0.93657561625582941</c:v>
                </c:pt>
                <c:pt idx="6">
                  <c:v>0.80980735551663752</c:v>
                </c:pt>
                <c:pt idx="7">
                  <c:v>0.9590932442846134</c:v>
                </c:pt>
                <c:pt idx="8">
                  <c:v>0.87269646261385303</c:v>
                </c:pt>
                <c:pt idx="9">
                  <c:v>0.95402967704393371</c:v>
                </c:pt>
                <c:pt idx="10">
                  <c:v>0.91056078591895206</c:v>
                </c:pt>
                <c:pt idx="11">
                  <c:v>0.96062346185397862</c:v>
                </c:pt>
                <c:pt idx="12">
                  <c:v>0.90773973061716817</c:v>
                </c:pt>
              </c:numCache>
            </c:numRef>
          </c:val>
        </c:ser>
        <c:ser>
          <c:idx val="3"/>
          <c:order val="3"/>
          <c:tx>
            <c:strRef>
              <c:f>'3rd Quarter Adolescent'!$F$67</c:f>
              <c:strCache>
                <c:ptCount val="1"/>
                <c:pt idx="0">
                  <c:v>Tdap</c:v>
                </c:pt>
              </c:strCache>
            </c:strRef>
          </c:tx>
          <c:invertIfNegative val="0"/>
          <c:cat>
            <c:strRef>
              <c:f>'3rd Quarter Adolescent'!$A$68:$A$80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Adolescent'!$F$68:$F$80</c:f>
              <c:numCache>
                <c:formatCode>0%</c:formatCode>
                <c:ptCount val="13"/>
                <c:pt idx="0">
                  <c:v>0.92401824452108128</c:v>
                </c:pt>
                <c:pt idx="1">
                  <c:v>0.92891428571428569</c:v>
                </c:pt>
                <c:pt idx="2">
                  <c:v>0.89273552780930765</c:v>
                </c:pt>
                <c:pt idx="3">
                  <c:v>0.96963607948202724</c:v>
                </c:pt>
                <c:pt idx="4">
                  <c:v>0.87293156281920326</c:v>
                </c:pt>
                <c:pt idx="5">
                  <c:v>0.92964690206528977</c:v>
                </c:pt>
                <c:pt idx="6">
                  <c:v>0.87285464098073551</c:v>
                </c:pt>
                <c:pt idx="7">
                  <c:v>0.96223991780118157</c:v>
                </c:pt>
                <c:pt idx="8">
                  <c:v>0.90881169243804283</c:v>
                </c:pt>
                <c:pt idx="9">
                  <c:v>0.95519348268839099</c:v>
                </c:pt>
                <c:pt idx="10">
                  <c:v>0.93225542365943515</c:v>
                </c:pt>
                <c:pt idx="11">
                  <c:v>0.97292863002461039</c:v>
                </c:pt>
                <c:pt idx="12">
                  <c:v>0.93108624271259133</c:v>
                </c:pt>
              </c:numCache>
            </c:numRef>
          </c:val>
        </c:ser>
        <c:ser>
          <c:idx val="4"/>
          <c:order val="4"/>
          <c:tx>
            <c:strRef>
              <c:f>'3rd Quarter Adolescent'!$G$67</c:f>
              <c:strCache>
                <c:ptCount val="1"/>
                <c:pt idx="0">
                  <c:v>Tdap/Td</c:v>
                </c:pt>
              </c:strCache>
            </c:strRef>
          </c:tx>
          <c:invertIfNegative val="0"/>
          <c:cat>
            <c:strRef>
              <c:f>'3rd Quarter Adolescent'!$A$68:$A$80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Adolescent'!$G$68:$G$80</c:f>
              <c:numCache>
                <c:formatCode>0%</c:formatCode>
                <c:ptCount val="13"/>
                <c:pt idx="0">
                  <c:v>0.9256869507175437</c:v>
                </c:pt>
                <c:pt idx="1">
                  <c:v>0.9350857142857143</c:v>
                </c:pt>
                <c:pt idx="2">
                  <c:v>0.90493757094211125</c:v>
                </c:pt>
                <c:pt idx="3">
                  <c:v>0.97052913596784995</c:v>
                </c:pt>
                <c:pt idx="4">
                  <c:v>0.87681307456588353</c:v>
                </c:pt>
                <c:pt idx="5">
                  <c:v>0.93297801465689545</c:v>
                </c:pt>
                <c:pt idx="6">
                  <c:v>0.87600700525394049</c:v>
                </c:pt>
                <c:pt idx="7">
                  <c:v>0.9659003339326997</c:v>
                </c:pt>
                <c:pt idx="8">
                  <c:v>0.91368354162253762</c:v>
                </c:pt>
                <c:pt idx="9">
                  <c:v>0.95853942391620595</c:v>
                </c:pt>
                <c:pt idx="10">
                  <c:v>0.94228407695456406</c:v>
                </c:pt>
                <c:pt idx="11">
                  <c:v>0.97292863002461039</c:v>
                </c:pt>
                <c:pt idx="12">
                  <c:v>0.93533471822019698</c:v>
                </c:pt>
              </c:numCache>
            </c:numRef>
          </c:val>
        </c:ser>
        <c:ser>
          <c:idx val="5"/>
          <c:order val="5"/>
          <c:tx>
            <c:strRef>
              <c:f>'3rd Quarter Adolescent'!$H$67</c:f>
              <c:strCache>
                <c:ptCount val="1"/>
                <c:pt idx="0">
                  <c:v>Mening</c:v>
                </c:pt>
              </c:strCache>
            </c:strRef>
          </c:tx>
          <c:invertIfNegative val="0"/>
          <c:cat>
            <c:strRef>
              <c:f>'3rd Quarter Adolescent'!$A$68:$A$80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Adolescent'!$H$68:$H$80</c:f>
              <c:numCache>
                <c:formatCode>0%</c:formatCode>
                <c:ptCount val="13"/>
                <c:pt idx="0">
                  <c:v>0.90065635777060848</c:v>
                </c:pt>
                <c:pt idx="1">
                  <c:v>0.9010285714285714</c:v>
                </c:pt>
                <c:pt idx="2">
                  <c:v>0.78547105561861519</c:v>
                </c:pt>
                <c:pt idx="3">
                  <c:v>0.92967180174146014</c:v>
                </c:pt>
                <c:pt idx="4">
                  <c:v>0.76874361593462714</c:v>
                </c:pt>
                <c:pt idx="5">
                  <c:v>0.91405729513657563</c:v>
                </c:pt>
                <c:pt idx="6">
                  <c:v>0.79754816112084059</c:v>
                </c:pt>
                <c:pt idx="7">
                  <c:v>0.958451066015926</c:v>
                </c:pt>
                <c:pt idx="8">
                  <c:v>0.87121372590552848</c:v>
                </c:pt>
                <c:pt idx="9">
                  <c:v>0.95432062845504806</c:v>
                </c:pt>
                <c:pt idx="10">
                  <c:v>0.89807613589848545</c:v>
                </c:pt>
                <c:pt idx="11">
                  <c:v>0.96636587366694016</c:v>
                </c:pt>
                <c:pt idx="12">
                  <c:v>0.89991288614889764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85344"/>
        <c:axId val="209386880"/>
      </c:barChart>
      <c:catAx>
        <c:axId val="20938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6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5344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07498931285076"/>
          <c:y val="0.28313210848643916"/>
          <c:w val="0.11757941815942008"/>
          <c:h val="0.46340457442819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HPV Coverage for 13-17 Year old Females</a:t>
            </a:r>
          </a:p>
        </c:rich>
      </c:tx>
      <c:layout>
        <c:manualLayout>
          <c:xMode val="edge"/>
          <c:yMode val="edge"/>
          <c:x val="0.25932322711997452"/>
          <c:y val="3.4482716687441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6448989473797"/>
          <c:y val="0.16101877823212019"/>
          <c:w val="0.76660899147263262"/>
          <c:h val="0.59415880707219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Adolescent'!$C$129</c:f>
              <c:strCache>
                <c:ptCount val="1"/>
                <c:pt idx="0">
                  <c:v>HPV1 </c:v>
                </c:pt>
              </c:strCache>
            </c:strRef>
          </c:tx>
          <c:invertIfNegative val="0"/>
          <c:cat>
            <c:strRef>
              <c:f>'3rd Quarter Adolescent'!$A$130:$A$142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Adolescent'!$C$130:$C$142</c:f>
              <c:numCache>
                <c:formatCode>0%</c:formatCode>
                <c:ptCount val="13"/>
                <c:pt idx="0">
                  <c:v>0.83189353257062804</c:v>
                </c:pt>
                <c:pt idx="1">
                  <c:v>0.82597054886211507</c:v>
                </c:pt>
                <c:pt idx="2">
                  <c:v>0.73097826086956519</c:v>
                </c:pt>
                <c:pt idx="3">
                  <c:v>0.8812664907651715</c:v>
                </c:pt>
                <c:pt idx="4">
                  <c:v>0.69434269434269436</c:v>
                </c:pt>
                <c:pt idx="5">
                  <c:v>0.85472972972972971</c:v>
                </c:pt>
                <c:pt idx="6">
                  <c:v>0.73749143248800553</c:v>
                </c:pt>
                <c:pt idx="7">
                  <c:v>0.92602427921092567</c:v>
                </c:pt>
                <c:pt idx="8">
                  <c:v>0.73708143861099629</c:v>
                </c:pt>
                <c:pt idx="9">
                  <c:v>0.87763120965478525</c:v>
                </c:pt>
                <c:pt idx="10">
                  <c:v>0.84135399673735722</c:v>
                </c:pt>
                <c:pt idx="11">
                  <c:v>0.91706539074960125</c:v>
                </c:pt>
                <c:pt idx="12">
                  <c:v>0.83323630590103204</c:v>
                </c:pt>
              </c:numCache>
            </c:numRef>
          </c:val>
        </c:ser>
        <c:ser>
          <c:idx val="1"/>
          <c:order val="1"/>
          <c:tx>
            <c:strRef>
              <c:f>'3rd Quarter Adolescent'!$D$129</c:f>
              <c:strCache>
                <c:ptCount val="1"/>
                <c:pt idx="0">
                  <c:v>HPV2 </c:v>
                </c:pt>
              </c:strCache>
            </c:strRef>
          </c:tx>
          <c:invertIfNegative val="0"/>
          <c:cat>
            <c:strRef>
              <c:f>'3rd Quarter Adolescent'!$A$130:$A$142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Adolescent'!$D$130:$D$142</c:f>
              <c:numCache>
                <c:formatCode>0%</c:formatCode>
                <c:ptCount val="13"/>
                <c:pt idx="0">
                  <c:v>0.72098996030819518</c:v>
                </c:pt>
                <c:pt idx="1">
                  <c:v>0.72333779562695222</c:v>
                </c:pt>
                <c:pt idx="2">
                  <c:v>0.57717391304347831</c:v>
                </c:pt>
                <c:pt idx="3">
                  <c:v>0.76517150395778366</c:v>
                </c:pt>
                <c:pt idx="4">
                  <c:v>0.55799755799755801</c:v>
                </c:pt>
                <c:pt idx="5">
                  <c:v>0.71283783783783783</c:v>
                </c:pt>
                <c:pt idx="6">
                  <c:v>0.60520904729266622</c:v>
                </c:pt>
                <c:pt idx="7">
                  <c:v>0.85053110773899854</c:v>
                </c:pt>
                <c:pt idx="8">
                  <c:v>0.63435303844563873</c:v>
                </c:pt>
                <c:pt idx="9">
                  <c:v>0.77911872017962391</c:v>
                </c:pt>
                <c:pt idx="10">
                  <c:v>0.72675367047308315</c:v>
                </c:pt>
                <c:pt idx="11">
                  <c:v>0.83572567783094098</c:v>
                </c:pt>
                <c:pt idx="12">
                  <c:v>0.72466260915586134</c:v>
                </c:pt>
              </c:numCache>
            </c:numRef>
          </c:val>
        </c:ser>
        <c:ser>
          <c:idx val="2"/>
          <c:order val="2"/>
          <c:tx>
            <c:strRef>
              <c:f>'3rd Quarter Adolescent'!$E$129</c:f>
              <c:strCache>
                <c:ptCount val="1"/>
                <c:pt idx="0">
                  <c:v>HPV3 </c:v>
                </c:pt>
              </c:strCache>
            </c:strRef>
          </c:tx>
          <c:invertIfNegative val="0"/>
          <c:cat>
            <c:strRef>
              <c:f>'3rd Quarter Adolescent'!$A$130:$A$142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Adolescent'!$E$130:$E$142</c:f>
              <c:numCache>
                <c:formatCode>0%</c:formatCode>
                <c:ptCount val="13"/>
                <c:pt idx="0">
                  <c:v>0.57833294419799208</c:v>
                </c:pt>
                <c:pt idx="1">
                  <c:v>0.59036144578313254</c:v>
                </c:pt>
                <c:pt idx="2">
                  <c:v>0.44891304347826089</c:v>
                </c:pt>
                <c:pt idx="3">
                  <c:v>0.62357080035180301</c:v>
                </c:pt>
                <c:pt idx="4">
                  <c:v>0.41066341066341067</c:v>
                </c:pt>
                <c:pt idx="5">
                  <c:v>0.55847193347193347</c:v>
                </c:pt>
                <c:pt idx="6">
                  <c:v>0.46607265250171348</c:v>
                </c:pt>
                <c:pt idx="7">
                  <c:v>0.74089529590288317</c:v>
                </c:pt>
                <c:pt idx="8">
                  <c:v>0.51818933443571724</c:v>
                </c:pt>
                <c:pt idx="9">
                  <c:v>0.63036766769576202</c:v>
                </c:pt>
                <c:pt idx="10">
                  <c:v>0.57789559543230018</c:v>
                </c:pt>
                <c:pt idx="11">
                  <c:v>0.70334928229665072</c:v>
                </c:pt>
                <c:pt idx="12">
                  <c:v>0.59147922730881186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06048"/>
        <c:axId val="209107584"/>
      </c:barChart>
      <c:catAx>
        <c:axId val="20910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0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075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06048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18622905781641"/>
          <c:y val="0.33507189979630925"/>
          <c:w val="0.10646797654966023"/>
          <c:h val="0.239688687562703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HPV Coverage for 13-17 Year old Males</a:t>
            </a:r>
          </a:p>
        </c:rich>
      </c:tx>
      <c:layout>
        <c:manualLayout>
          <c:xMode val="edge"/>
          <c:yMode val="edge"/>
          <c:x val="0.19890703960512399"/>
          <c:y val="4.4858808991288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91919560364133E-2"/>
          <c:y val="0.18996482262552722"/>
          <c:w val="0.73255839765957553"/>
          <c:h val="0.56989446787658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Adolescent'!$G$129</c:f>
              <c:strCache>
                <c:ptCount val="1"/>
                <c:pt idx="0">
                  <c:v>HPV1 </c:v>
                </c:pt>
              </c:strCache>
            </c:strRef>
          </c:tx>
          <c:invertIfNegative val="0"/>
          <c:cat>
            <c:strRef>
              <c:f>'3rd Quarter Adolescent'!$A$130:$A$142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Adolescent'!$G$130:$G$142</c:f>
              <c:numCache>
                <c:formatCode>0%</c:formatCode>
                <c:ptCount val="13"/>
                <c:pt idx="0">
                  <c:v>0.59199469261388771</c:v>
                </c:pt>
                <c:pt idx="1">
                  <c:v>0.67150890346766634</c:v>
                </c:pt>
                <c:pt idx="2">
                  <c:v>0.53230586840545346</c:v>
                </c:pt>
                <c:pt idx="3">
                  <c:v>0.75930971843778383</c:v>
                </c:pt>
                <c:pt idx="4">
                  <c:v>0.56193601312551267</c:v>
                </c:pt>
                <c:pt idx="5">
                  <c:v>0.71091845028447576</c:v>
                </c:pt>
                <c:pt idx="6">
                  <c:v>0.46203438395415475</c:v>
                </c:pt>
                <c:pt idx="7">
                  <c:v>0.81430249249641129</c:v>
                </c:pt>
                <c:pt idx="8">
                  <c:v>0.62787356321839083</c:v>
                </c:pt>
                <c:pt idx="9">
                  <c:v>0.7441860465116279</c:v>
                </c:pt>
                <c:pt idx="10">
                  <c:v>0.64720394736842102</c:v>
                </c:pt>
                <c:pt idx="11">
                  <c:v>0.8192567567567568</c:v>
                </c:pt>
                <c:pt idx="12">
                  <c:v>0.68059014618299951</c:v>
                </c:pt>
              </c:numCache>
            </c:numRef>
          </c:val>
        </c:ser>
        <c:ser>
          <c:idx val="1"/>
          <c:order val="1"/>
          <c:tx>
            <c:strRef>
              <c:f>'3rd Quarter Adolescent'!$H$129</c:f>
              <c:strCache>
                <c:ptCount val="1"/>
                <c:pt idx="0">
                  <c:v>HPV2 </c:v>
                </c:pt>
              </c:strCache>
            </c:strRef>
          </c:tx>
          <c:invertIfNegative val="0"/>
          <c:val>
            <c:numRef>
              <c:f>'3rd Quarter Adolescent'!$H$130:$H$142</c:f>
              <c:numCache>
                <c:formatCode>0%</c:formatCode>
                <c:ptCount val="13"/>
                <c:pt idx="0">
                  <c:v>0.34807607253427686</c:v>
                </c:pt>
                <c:pt idx="1">
                  <c:v>0.4484536082474227</c:v>
                </c:pt>
                <c:pt idx="2">
                  <c:v>0.3212803793716657</c:v>
                </c:pt>
                <c:pt idx="3">
                  <c:v>0.53042688465031784</c:v>
                </c:pt>
                <c:pt idx="4">
                  <c:v>0.3642329778506973</c:v>
                </c:pt>
                <c:pt idx="5">
                  <c:v>0.49471687889460852</c:v>
                </c:pt>
                <c:pt idx="6">
                  <c:v>0.27220630372492838</c:v>
                </c:pt>
                <c:pt idx="7">
                  <c:v>0.66031580321023098</c:v>
                </c:pt>
                <c:pt idx="8">
                  <c:v>0.49363711001642036</c:v>
                </c:pt>
                <c:pt idx="9">
                  <c:v>0.55693144065237088</c:v>
                </c:pt>
                <c:pt idx="10">
                  <c:v>0.41611842105263158</c:v>
                </c:pt>
                <c:pt idx="11">
                  <c:v>0.60472972972972971</c:v>
                </c:pt>
                <c:pt idx="12">
                  <c:v>0.48765565782349757</c:v>
                </c:pt>
              </c:numCache>
            </c:numRef>
          </c:val>
        </c:ser>
        <c:ser>
          <c:idx val="2"/>
          <c:order val="2"/>
          <c:tx>
            <c:strRef>
              <c:f>'3rd Quarter Adolescent'!$I$129</c:f>
              <c:strCache>
                <c:ptCount val="1"/>
                <c:pt idx="0">
                  <c:v>HPV3 </c:v>
                </c:pt>
              </c:strCache>
            </c:strRef>
          </c:tx>
          <c:invertIfNegative val="0"/>
          <c:val>
            <c:numRef>
              <c:f>'3rd Quarter Adolescent'!$I$130:$I$142</c:f>
              <c:numCache>
                <c:formatCode>0%</c:formatCode>
                <c:ptCount val="13"/>
                <c:pt idx="0">
                  <c:v>0.17226890756302521</c:v>
                </c:pt>
                <c:pt idx="1">
                  <c:v>0.28397375820056231</c:v>
                </c:pt>
                <c:pt idx="2">
                  <c:v>0.20035566093657381</c:v>
                </c:pt>
                <c:pt idx="3">
                  <c:v>0.31834695731153495</c:v>
                </c:pt>
                <c:pt idx="4">
                  <c:v>0.20631665299425758</c:v>
                </c:pt>
                <c:pt idx="5">
                  <c:v>0.27743159035491738</c:v>
                </c:pt>
                <c:pt idx="6">
                  <c:v>0.16475644699140402</c:v>
                </c:pt>
                <c:pt idx="7">
                  <c:v>0.48049066945060681</c:v>
                </c:pt>
                <c:pt idx="8">
                  <c:v>0.35406403940886699</c:v>
                </c:pt>
                <c:pt idx="9">
                  <c:v>0.37239504681365149</c:v>
                </c:pt>
                <c:pt idx="10">
                  <c:v>0.22944078947368421</c:v>
                </c:pt>
                <c:pt idx="11">
                  <c:v>0.38513513513513514</c:v>
                </c:pt>
                <c:pt idx="12">
                  <c:v>0.3142122360584732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11776"/>
        <c:axId val="209213312"/>
      </c:barChart>
      <c:catAx>
        <c:axId val="2092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13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11776"/>
        <c:crosses val="autoZero"/>
        <c:crossBetween val="between"/>
        <c:majorUnit val="0.1"/>
        <c:min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22314934513789"/>
          <c:y val="0.35221994137892293"/>
          <c:w val="0.12100964991316387"/>
          <c:h val="0.227669965378841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HPV coverage for 13 year old Females</a:t>
            </a:r>
          </a:p>
        </c:rich>
      </c:tx>
      <c:layout>
        <c:manualLayout>
          <c:xMode val="edge"/>
          <c:yMode val="edge"/>
          <c:x val="0.21303088282189026"/>
          <c:y val="2.888086357626349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 Quarter Adolescent'!$C$36</c:f>
              <c:strCache>
                <c:ptCount val="1"/>
                <c:pt idx="0">
                  <c:v>HPV1 </c:v>
                </c:pt>
              </c:strCache>
            </c:strRef>
          </c:tx>
          <c:invertIfNegative val="0"/>
          <c:cat>
            <c:strRef>
              <c:f>'3rd Quarter Adolescent'!$A$37:$A$49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Adolescent'!$C$37:$C$49</c:f>
              <c:numCache>
                <c:formatCode>0%</c:formatCode>
                <c:ptCount val="13"/>
                <c:pt idx="0">
                  <c:v>0.73801169590643279</c:v>
                </c:pt>
                <c:pt idx="1">
                  <c:v>0.78280542986425339</c:v>
                </c:pt>
                <c:pt idx="2">
                  <c:v>0.65940054495912803</c:v>
                </c:pt>
                <c:pt idx="3">
                  <c:v>0.81341719077568131</c:v>
                </c:pt>
                <c:pt idx="4">
                  <c:v>0.64302600472813243</c:v>
                </c:pt>
                <c:pt idx="5">
                  <c:v>0.80749354005167961</c:v>
                </c:pt>
                <c:pt idx="6">
                  <c:v>0.65292096219931273</c:v>
                </c:pt>
                <c:pt idx="7">
                  <c:v>0.89834660134721367</c:v>
                </c:pt>
                <c:pt idx="8">
                  <c:v>0.70073761854583771</c:v>
                </c:pt>
                <c:pt idx="9">
                  <c:v>0.83574244415243104</c:v>
                </c:pt>
                <c:pt idx="10">
                  <c:v>0.77049180327868849</c:v>
                </c:pt>
                <c:pt idx="11">
                  <c:v>0.93518518518518523</c:v>
                </c:pt>
                <c:pt idx="12">
                  <c:v>0.78486745704009586</c:v>
                </c:pt>
              </c:numCache>
            </c:numRef>
          </c:val>
        </c:ser>
        <c:ser>
          <c:idx val="1"/>
          <c:order val="1"/>
          <c:tx>
            <c:strRef>
              <c:f>'3rd Quarter Adolescent'!$D$36</c:f>
              <c:strCache>
                <c:ptCount val="1"/>
                <c:pt idx="0">
                  <c:v>HPV2 </c:v>
                </c:pt>
              </c:strCache>
            </c:strRef>
          </c:tx>
          <c:invertIfNegative val="0"/>
          <c:val>
            <c:numRef>
              <c:f>'3rd Quarter Adolescent'!$D$37:$D$49</c:f>
              <c:numCache>
                <c:formatCode>0%</c:formatCode>
                <c:ptCount val="13"/>
                <c:pt idx="0">
                  <c:v>0.55321637426900583</c:v>
                </c:pt>
                <c:pt idx="1">
                  <c:v>0.63348416289592757</c:v>
                </c:pt>
                <c:pt idx="2">
                  <c:v>0.42234332425068122</c:v>
                </c:pt>
                <c:pt idx="3">
                  <c:v>0.5765199161425576</c:v>
                </c:pt>
                <c:pt idx="4">
                  <c:v>0.4657210401891253</c:v>
                </c:pt>
                <c:pt idx="5">
                  <c:v>0.58397932816537468</c:v>
                </c:pt>
                <c:pt idx="6">
                  <c:v>0.47079037800687284</c:v>
                </c:pt>
                <c:pt idx="7">
                  <c:v>0.73913043478260865</c:v>
                </c:pt>
                <c:pt idx="8">
                  <c:v>0.54794520547945202</c:v>
                </c:pt>
                <c:pt idx="9">
                  <c:v>0.67017082785808146</c:v>
                </c:pt>
                <c:pt idx="10">
                  <c:v>0.57845433255269318</c:v>
                </c:pt>
                <c:pt idx="11">
                  <c:v>0.77777777777777779</c:v>
                </c:pt>
                <c:pt idx="12">
                  <c:v>0.60436925536166242</c:v>
                </c:pt>
              </c:numCache>
            </c:numRef>
          </c:val>
        </c:ser>
        <c:ser>
          <c:idx val="2"/>
          <c:order val="2"/>
          <c:tx>
            <c:strRef>
              <c:f>'3rd Quarter Adolescent'!$E$36</c:f>
              <c:strCache>
                <c:ptCount val="1"/>
                <c:pt idx="0">
                  <c:v>HPV3 </c:v>
                </c:pt>
              </c:strCache>
            </c:strRef>
          </c:tx>
          <c:invertIfNegative val="0"/>
          <c:val>
            <c:numRef>
              <c:f>'3rd Quarter Adolescent'!$E$37:$E$49</c:f>
              <c:numCache>
                <c:formatCode>0%</c:formatCode>
                <c:ptCount val="13"/>
                <c:pt idx="0">
                  <c:v>0.38596491228070173</c:v>
                </c:pt>
                <c:pt idx="1">
                  <c:v>0.42986425339366519</c:v>
                </c:pt>
                <c:pt idx="2">
                  <c:v>0.29427792915531337</c:v>
                </c:pt>
                <c:pt idx="3">
                  <c:v>0.38364779874213839</c:v>
                </c:pt>
                <c:pt idx="4">
                  <c:v>0.25768321513002362</c:v>
                </c:pt>
                <c:pt idx="5">
                  <c:v>0.3578811369509044</c:v>
                </c:pt>
                <c:pt idx="6">
                  <c:v>0.30584192439862545</c:v>
                </c:pt>
                <c:pt idx="7">
                  <c:v>0.56093080220453151</c:v>
                </c:pt>
                <c:pt idx="8">
                  <c:v>0.38040042149631192</c:v>
                </c:pt>
                <c:pt idx="9">
                  <c:v>0.45335085413929038</c:v>
                </c:pt>
                <c:pt idx="10">
                  <c:v>0.37002341920374709</c:v>
                </c:pt>
                <c:pt idx="11">
                  <c:v>0.53703703703703709</c:v>
                </c:pt>
                <c:pt idx="12">
                  <c:v>0.41614493139736247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35328"/>
        <c:axId val="209257600"/>
      </c:barChart>
      <c:catAx>
        <c:axId val="20923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257600"/>
        <c:crosses val="autoZero"/>
        <c:auto val="1"/>
        <c:lblAlgn val="ctr"/>
        <c:lblOffset val="100"/>
        <c:noMultiLvlLbl val="0"/>
      </c:catAx>
      <c:valAx>
        <c:axId val="209257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2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73608555939851"/>
          <c:y val="0.32846288950723268"/>
          <c:w val="0.1289238845144357"/>
          <c:h val="0.2592532512383319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HPV coverage for 13 year old Males</a:t>
            </a:r>
          </a:p>
        </c:rich>
      </c:tx>
      <c:layout>
        <c:manualLayout>
          <c:xMode val="edge"/>
          <c:yMode val="edge"/>
          <c:x val="0.21303106879081976"/>
          <c:y val="2.88807928859638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'3rd Quarter Adolescent'!$G$36</c:f>
              <c:strCache>
                <c:ptCount val="1"/>
                <c:pt idx="0">
                  <c:v>HPV1 </c:v>
                </c:pt>
              </c:strCache>
            </c:strRef>
          </c:tx>
          <c:invertIfNegative val="0"/>
          <c:cat>
            <c:strRef>
              <c:f>'3rd Quarter Adolescent'!$A$37:$A$49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Adolescent'!$G$37:$G$49</c:f>
              <c:numCache>
                <c:formatCode>0%</c:formatCode>
                <c:ptCount val="13"/>
                <c:pt idx="0">
                  <c:v>0.61283185840707965</c:v>
                </c:pt>
                <c:pt idx="1">
                  <c:v>0.7303370786516854</c:v>
                </c:pt>
                <c:pt idx="2">
                  <c:v>0.55801104972375692</c:v>
                </c:pt>
                <c:pt idx="3">
                  <c:v>0.71194379391100704</c:v>
                </c:pt>
                <c:pt idx="4">
                  <c:v>0.60850111856823264</c:v>
                </c:pt>
                <c:pt idx="5">
                  <c:v>0.71190781049935981</c:v>
                </c:pt>
                <c:pt idx="6">
                  <c:v>0.51481481481481484</c:v>
                </c:pt>
                <c:pt idx="7">
                  <c:v>0.82381829343155311</c:v>
                </c:pt>
                <c:pt idx="8">
                  <c:v>0.64413518886679921</c:v>
                </c:pt>
                <c:pt idx="9">
                  <c:v>0.78530259365994237</c:v>
                </c:pt>
                <c:pt idx="10">
                  <c:v>0.6272321428571429</c:v>
                </c:pt>
                <c:pt idx="11">
                  <c:v>0.80800000000000005</c:v>
                </c:pt>
                <c:pt idx="12">
                  <c:v>0.69899177500663301</c:v>
                </c:pt>
              </c:numCache>
            </c:numRef>
          </c:val>
        </c:ser>
        <c:ser>
          <c:idx val="1"/>
          <c:order val="1"/>
          <c:tx>
            <c:strRef>
              <c:f>'3rd Quarter Adolescent'!$H$36</c:f>
              <c:strCache>
                <c:ptCount val="1"/>
                <c:pt idx="0">
                  <c:v>HPV2 </c:v>
                </c:pt>
              </c:strCache>
            </c:strRef>
          </c:tx>
          <c:invertIfNegative val="0"/>
          <c:val>
            <c:numRef>
              <c:f>'3rd Quarter Adolescent'!$H$37:$H$49</c:f>
              <c:numCache>
                <c:formatCode>0%</c:formatCode>
                <c:ptCount val="13"/>
                <c:pt idx="0">
                  <c:v>0.38606194690265488</c:v>
                </c:pt>
                <c:pt idx="1">
                  <c:v>0.51460674157303365</c:v>
                </c:pt>
                <c:pt idx="2">
                  <c:v>0.31767955801104975</c:v>
                </c:pt>
                <c:pt idx="3">
                  <c:v>0.44964871194379391</c:v>
                </c:pt>
                <c:pt idx="4">
                  <c:v>0.37807606263982102</c:v>
                </c:pt>
                <c:pt idx="5">
                  <c:v>0.47887323943661969</c:v>
                </c:pt>
                <c:pt idx="6">
                  <c:v>0.31851851851851853</c:v>
                </c:pt>
                <c:pt idx="7">
                  <c:v>0.65377532228360957</c:v>
                </c:pt>
                <c:pt idx="8">
                  <c:v>0.48906560636182905</c:v>
                </c:pt>
                <c:pt idx="9">
                  <c:v>0.5749279538904899</c:v>
                </c:pt>
                <c:pt idx="10">
                  <c:v>0.41294642857142855</c:v>
                </c:pt>
                <c:pt idx="11">
                  <c:v>0.57599999999999996</c:v>
                </c:pt>
                <c:pt idx="12">
                  <c:v>0.49442823029981425</c:v>
                </c:pt>
              </c:numCache>
            </c:numRef>
          </c:val>
        </c:ser>
        <c:ser>
          <c:idx val="2"/>
          <c:order val="2"/>
          <c:tx>
            <c:strRef>
              <c:f>'3rd Quarter Adolescent'!$I$36</c:f>
              <c:strCache>
                <c:ptCount val="1"/>
                <c:pt idx="0">
                  <c:v>HPV3 </c:v>
                </c:pt>
              </c:strCache>
            </c:strRef>
          </c:tx>
          <c:invertIfNegative val="0"/>
          <c:val>
            <c:numRef>
              <c:f>'3rd Quarter Adolescent'!$I$37:$I$49</c:f>
              <c:numCache>
                <c:formatCode>0%</c:formatCode>
                <c:ptCount val="13"/>
                <c:pt idx="0">
                  <c:v>0.1913716814159292</c:v>
                </c:pt>
                <c:pt idx="1">
                  <c:v>0.31685393258426964</c:v>
                </c:pt>
                <c:pt idx="2">
                  <c:v>0.19889502762430938</c:v>
                </c:pt>
                <c:pt idx="3">
                  <c:v>0.22716627634660422</c:v>
                </c:pt>
                <c:pt idx="4">
                  <c:v>0.21252796420581654</c:v>
                </c:pt>
                <c:pt idx="5">
                  <c:v>0.23943661971830985</c:v>
                </c:pt>
                <c:pt idx="6">
                  <c:v>0.19259259259259259</c:v>
                </c:pt>
                <c:pt idx="7">
                  <c:v>0.45979128299570288</c:v>
                </c:pt>
                <c:pt idx="8">
                  <c:v>0.33200795228628233</c:v>
                </c:pt>
                <c:pt idx="9">
                  <c:v>0.37752161383285304</c:v>
                </c:pt>
                <c:pt idx="10">
                  <c:v>0.17857142857142858</c:v>
                </c:pt>
                <c:pt idx="11">
                  <c:v>0.312</c:v>
                </c:pt>
                <c:pt idx="12">
                  <c:v>0.30260015919341998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87808"/>
        <c:axId val="209293696"/>
      </c:barChart>
      <c:catAx>
        <c:axId val="2092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293696"/>
        <c:crosses val="autoZero"/>
        <c:auto val="1"/>
        <c:lblAlgn val="ctr"/>
        <c:lblOffset val="100"/>
        <c:noMultiLvlLbl val="0"/>
      </c:catAx>
      <c:valAx>
        <c:axId val="209293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28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8537508392846"/>
          <c:y val="0.33808986563246757"/>
          <c:w val="0.14559213819202832"/>
          <c:h val="0.2611250832451913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Immunization Coverage for 13 - 17 years</a:t>
            </a:r>
          </a:p>
        </c:rich>
      </c:tx>
      <c:layout>
        <c:manualLayout>
          <c:xMode val="edge"/>
          <c:yMode val="edge"/>
          <c:x val="0.29975169040822613"/>
          <c:y val="3.2608840561596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89130263149907E-2"/>
          <c:y val="0.16304347826086962"/>
          <c:w val="0.79753866164959464"/>
          <c:h val="0.5652173913043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Adolescent'!$C$98</c:f>
              <c:strCache>
                <c:ptCount val="1"/>
                <c:pt idx="0">
                  <c:v>Tdap</c:v>
                </c:pt>
              </c:strCache>
            </c:strRef>
          </c:tx>
          <c:invertIfNegative val="0"/>
          <c:cat>
            <c:strRef>
              <c:f>'3rd Quarter Adolescent'!$A$99:$A$111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Adolescent'!$C$99:$C$111</c:f>
              <c:numCache>
                <c:formatCode>0%</c:formatCode>
                <c:ptCount val="13"/>
                <c:pt idx="0">
                  <c:v>0.92401824452108128</c:v>
                </c:pt>
                <c:pt idx="1">
                  <c:v>0.92891428571428569</c:v>
                </c:pt>
                <c:pt idx="2">
                  <c:v>0.89273552780930765</c:v>
                </c:pt>
                <c:pt idx="3">
                  <c:v>0.96963607948202724</c:v>
                </c:pt>
                <c:pt idx="4">
                  <c:v>0.87293156281920326</c:v>
                </c:pt>
                <c:pt idx="5">
                  <c:v>0.92964690206528977</c:v>
                </c:pt>
                <c:pt idx="6">
                  <c:v>0.87285464098073551</c:v>
                </c:pt>
                <c:pt idx="7">
                  <c:v>0.96223991780118157</c:v>
                </c:pt>
                <c:pt idx="8">
                  <c:v>0.90881169243804283</c:v>
                </c:pt>
                <c:pt idx="9">
                  <c:v>0.95519348268839099</c:v>
                </c:pt>
                <c:pt idx="10">
                  <c:v>0.93225542365943515</c:v>
                </c:pt>
                <c:pt idx="11">
                  <c:v>0.97292863002461039</c:v>
                </c:pt>
                <c:pt idx="12">
                  <c:v>0.93108624271259133</c:v>
                </c:pt>
              </c:numCache>
            </c:numRef>
          </c:val>
        </c:ser>
        <c:ser>
          <c:idx val="1"/>
          <c:order val="1"/>
          <c:tx>
            <c:strRef>
              <c:f>'3rd Quarter Adolescent'!$D$98</c:f>
              <c:strCache>
                <c:ptCount val="1"/>
                <c:pt idx="0">
                  <c:v>Mening</c:v>
                </c:pt>
              </c:strCache>
            </c:strRef>
          </c:tx>
          <c:invertIfNegative val="0"/>
          <c:cat>
            <c:strRef>
              <c:f>'3rd Quarter Adolescent'!$A$99:$A$111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Adolescent'!$D$99:$D$111</c:f>
              <c:numCache>
                <c:formatCode>0%</c:formatCode>
                <c:ptCount val="13"/>
                <c:pt idx="0">
                  <c:v>0.90065635777060848</c:v>
                </c:pt>
                <c:pt idx="1">
                  <c:v>0.9010285714285714</c:v>
                </c:pt>
                <c:pt idx="2">
                  <c:v>0.78547105561861519</c:v>
                </c:pt>
                <c:pt idx="3">
                  <c:v>0.92967180174146014</c:v>
                </c:pt>
                <c:pt idx="4">
                  <c:v>0.76874361593462714</c:v>
                </c:pt>
                <c:pt idx="5">
                  <c:v>0.91405729513657563</c:v>
                </c:pt>
                <c:pt idx="6">
                  <c:v>0.79754816112084059</c:v>
                </c:pt>
                <c:pt idx="7">
                  <c:v>0.958451066015926</c:v>
                </c:pt>
                <c:pt idx="8">
                  <c:v>0.87121372590552848</c:v>
                </c:pt>
                <c:pt idx="9">
                  <c:v>0.95432062845504806</c:v>
                </c:pt>
                <c:pt idx="10">
                  <c:v>0.89807613589848545</c:v>
                </c:pt>
                <c:pt idx="11">
                  <c:v>0.96636587366694016</c:v>
                </c:pt>
                <c:pt idx="12">
                  <c:v>0.89991288614889764</c:v>
                </c:pt>
              </c:numCache>
            </c:numRef>
          </c:val>
        </c:ser>
        <c:ser>
          <c:idx val="2"/>
          <c:order val="2"/>
          <c:tx>
            <c:strRef>
              <c:f>'3rd Quarter Adolescent'!$E$98</c:f>
              <c:strCache>
                <c:ptCount val="1"/>
                <c:pt idx="0">
                  <c:v>HPV1</c:v>
                </c:pt>
              </c:strCache>
            </c:strRef>
          </c:tx>
          <c:invertIfNegative val="0"/>
          <c:cat>
            <c:strRef>
              <c:f>'3rd Quarter Adolescent'!$A$99:$A$111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Adolescent'!$E$99:$E$111</c:f>
              <c:numCache>
                <c:formatCode>0%</c:formatCode>
                <c:ptCount val="13"/>
                <c:pt idx="0">
                  <c:v>0.69418177772833467</c:v>
                </c:pt>
                <c:pt idx="1">
                  <c:v>0.75062857142857142</c:v>
                </c:pt>
                <c:pt idx="2">
                  <c:v>0.63649262202043133</c:v>
                </c:pt>
                <c:pt idx="3">
                  <c:v>0.82071891047108725</c:v>
                </c:pt>
                <c:pt idx="4">
                  <c:v>0.62839632277834523</c:v>
                </c:pt>
                <c:pt idx="5">
                  <c:v>0.78787475016655562</c:v>
                </c:pt>
                <c:pt idx="6">
                  <c:v>0.60280210157618219</c:v>
                </c:pt>
                <c:pt idx="7">
                  <c:v>0.87098638582070387</c:v>
                </c:pt>
                <c:pt idx="8">
                  <c:v>0.70165219233213305</c:v>
                </c:pt>
                <c:pt idx="9">
                  <c:v>0.81335466977014836</c:v>
                </c:pt>
                <c:pt idx="10">
                  <c:v>0.74437167417110106</c:v>
                </c:pt>
                <c:pt idx="11">
                  <c:v>0.86956521739130432</c:v>
                </c:pt>
                <c:pt idx="12">
                  <c:v>0.75894927293439662</c:v>
                </c:pt>
              </c:numCache>
            </c:numRef>
          </c:val>
        </c:ser>
        <c:ser>
          <c:idx val="3"/>
          <c:order val="3"/>
          <c:tx>
            <c:strRef>
              <c:f>'3rd Quarter Adolescent'!$F$98</c:f>
              <c:strCache>
                <c:ptCount val="1"/>
                <c:pt idx="0">
                  <c:v>Tdap/Td-MEN- 3HPV</c:v>
                </c:pt>
              </c:strCache>
            </c:strRef>
          </c:tx>
          <c:invertIfNegative val="0"/>
          <c:cat>
            <c:strRef>
              <c:f>'3rd Quarter Adolescent'!$A$99:$A$111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Adolescent'!$F$99:$F$111</c:f>
              <c:numCache>
                <c:formatCode>0%</c:formatCode>
                <c:ptCount val="13"/>
                <c:pt idx="0">
                  <c:v>0.36433418622761155</c:v>
                </c:pt>
                <c:pt idx="1">
                  <c:v>0.43817142857142855</c:v>
                </c:pt>
                <c:pt idx="2">
                  <c:v>0.34165720771850172</c:v>
                </c:pt>
                <c:pt idx="3">
                  <c:v>0.4695244474212994</c:v>
                </c:pt>
                <c:pt idx="4">
                  <c:v>0.28661899897854953</c:v>
                </c:pt>
                <c:pt idx="5">
                  <c:v>0.42091938707528315</c:v>
                </c:pt>
                <c:pt idx="6">
                  <c:v>0.32224168126094571</c:v>
                </c:pt>
                <c:pt idx="7">
                  <c:v>0.61148214744413054</c:v>
                </c:pt>
                <c:pt idx="8">
                  <c:v>0.44217326837534421</c:v>
                </c:pt>
                <c:pt idx="9">
                  <c:v>0.50567355251672974</c:v>
                </c:pt>
                <c:pt idx="10">
                  <c:v>0.40360212853049532</c:v>
                </c:pt>
                <c:pt idx="11">
                  <c:v>0.5463494667760459</c:v>
                </c:pt>
                <c:pt idx="12">
                  <c:v>0.45288480868458086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82848"/>
        <c:axId val="210788736"/>
      </c:barChart>
      <c:catAx>
        <c:axId val="2107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78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88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782848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62339442083016"/>
          <c:y val="0.18260300795733864"/>
          <c:w val="0.10187378020055185"/>
          <c:h val="0.448985543473732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Tdap coverage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19 years + </a:t>
            </a:r>
          </a:p>
        </c:rich>
      </c:tx>
      <c:layout>
        <c:manualLayout>
          <c:xMode val="edge"/>
          <c:yMode val="edge"/>
          <c:x val="0.39126471304489002"/>
          <c:y val="2.25033785670408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11808481566923"/>
          <c:y val="0.2231311286089239"/>
          <c:w val="0.80386221412060965"/>
          <c:h val="0.504041994750656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Adult'!$C$5</c:f>
              <c:strCache>
                <c:ptCount val="1"/>
                <c:pt idx="0">
                  <c:v>Tdap</c:v>
                </c:pt>
              </c:strCache>
            </c:strRef>
          </c:tx>
          <c:invertIfNegative val="0"/>
          <c:cat>
            <c:strRef>
              <c:f>'3rd Quarter Adult'!$A$6:$A$18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Adult'!$C$6:$C$18</c:f>
              <c:numCache>
                <c:formatCode>0.0%</c:formatCode>
                <c:ptCount val="13"/>
                <c:pt idx="0">
                  <c:v>0.80076239912405212</c:v>
                </c:pt>
                <c:pt idx="1">
                  <c:v>0.82391968354113465</c:v>
                </c:pt>
                <c:pt idx="2">
                  <c:v>0.65699039487726785</c:v>
                </c:pt>
                <c:pt idx="3">
                  <c:v>0.84589231806324927</c:v>
                </c:pt>
                <c:pt idx="4">
                  <c:v>0.66564866845834347</c:v>
                </c:pt>
                <c:pt idx="5">
                  <c:v>0.76008671564494756</c:v>
                </c:pt>
                <c:pt idx="6">
                  <c:v>0.69270125871592869</c:v>
                </c:pt>
                <c:pt idx="7">
                  <c:v>0.82866665606058199</c:v>
                </c:pt>
                <c:pt idx="8">
                  <c:v>0.71362144701513264</c:v>
                </c:pt>
                <c:pt idx="9">
                  <c:v>0.79678798548485608</c:v>
                </c:pt>
                <c:pt idx="10">
                  <c:v>0.77245268830680536</c:v>
                </c:pt>
                <c:pt idx="11">
                  <c:v>0.92576135255229219</c:v>
                </c:pt>
                <c:pt idx="12">
                  <c:v>0.77272374843609581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27008"/>
        <c:axId val="207628544"/>
      </c:barChart>
      <c:catAx>
        <c:axId val="20762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28544"/>
        <c:crosses val="autoZero"/>
        <c:auto val="1"/>
        <c:lblAlgn val="ctr"/>
        <c:lblOffset val="100"/>
        <c:noMultiLvlLbl val="0"/>
      </c:catAx>
      <c:valAx>
        <c:axId val="20762854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27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
 7-15 Months</a:t>
            </a:r>
          </a:p>
        </c:rich>
      </c:tx>
      <c:layout>
        <c:manualLayout>
          <c:xMode val="edge"/>
          <c:yMode val="edge"/>
          <c:x val="0.2341292872098853"/>
          <c:y val="1.5532808398950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302161667994"/>
          <c:y val="0.18439299565166301"/>
          <c:w val="0.84476068300451235"/>
          <c:h val="0.49433404915294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'!$D$70:$D$71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'!$A$72:$A$84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 All Areas</c:v>
                </c:pt>
              </c:strCache>
            </c:strRef>
          </c:cat>
          <c:val>
            <c:numRef>
              <c:f>'3rd Quarter 3_27 '!$D$72:$D$84</c:f>
              <c:numCache>
                <c:formatCode>0%</c:formatCode>
                <c:ptCount val="13"/>
                <c:pt idx="0">
                  <c:v>0.7997520148791073</c:v>
                </c:pt>
                <c:pt idx="1">
                  <c:v>0.69197396963123647</c:v>
                </c:pt>
                <c:pt idx="2">
                  <c:v>0.67741935483870963</c:v>
                </c:pt>
                <c:pt idx="3">
                  <c:v>0.65667574931880113</c:v>
                </c:pt>
                <c:pt idx="4">
                  <c:v>0.56357388316151202</c:v>
                </c:pt>
                <c:pt idx="5">
                  <c:v>0.73787167449139279</c:v>
                </c:pt>
                <c:pt idx="6">
                  <c:v>0.74129353233830841</c:v>
                </c:pt>
                <c:pt idx="7">
                  <c:v>0.81033687125057685</c:v>
                </c:pt>
                <c:pt idx="8">
                  <c:v>0.7671361502347418</c:v>
                </c:pt>
                <c:pt idx="9">
                  <c:v>0.73364928909952609</c:v>
                </c:pt>
                <c:pt idx="10">
                  <c:v>0.6063618290258449</c:v>
                </c:pt>
                <c:pt idx="11">
                  <c:v>0.80382775119617222</c:v>
                </c:pt>
                <c:pt idx="12">
                  <c:v>0.73819623755071928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30656"/>
        <c:axId val="43774336"/>
      </c:barChart>
      <c:catAx>
        <c:axId val="2046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7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7743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30656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HPV coverage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Females 19-26 years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96777092052688E-2"/>
          <c:y val="0.23266128770940669"/>
          <c:w val="0.74417299188952735"/>
          <c:h val="0.50673536178348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Adult'!$C$36</c:f>
              <c:strCache>
                <c:ptCount val="1"/>
                <c:pt idx="0">
                  <c:v>HPV1</c:v>
                </c:pt>
              </c:strCache>
            </c:strRef>
          </c:tx>
          <c:invertIfNegative val="0"/>
          <c:cat>
            <c:strRef>
              <c:f>'3rd Quarter Adult'!$A$37:$A$49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Adult'!$C$37:$C$49</c:f>
              <c:numCache>
                <c:formatCode>0.0%</c:formatCode>
                <c:ptCount val="13"/>
                <c:pt idx="0">
                  <c:v>0.46932997798049703</c:v>
                </c:pt>
                <c:pt idx="1">
                  <c:v>0.50999565406345071</c:v>
                </c:pt>
                <c:pt idx="2">
                  <c:v>0.57553497285212396</c:v>
                </c:pt>
                <c:pt idx="3">
                  <c:v>0.69359679839919963</c:v>
                </c:pt>
                <c:pt idx="4">
                  <c:v>0.4755498059508409</c:v>
                </c:pt>
                <c:pt idx="5">
                  <c:v>0.58819731404958675</c:v>
                </c:pt>
                <c:pt idx="6">
                  <c:v>0.62186978297161932</c:v>
                </c:pt>
                <c:pt idx="7">
                  <c:v>0.5560524044873304</c:v>
                </c:pt>
                <c:pt idx="8">
                  <c:v>0.36917098445595853</c:v>
                </c:pt>
                <c:pt idx="9">
                  <c:v>0.58104878391677206</c:v>
                </c:pt>
                <c:pt idx="10">
                  <c:v>0.56289529163738583</c:v>
                </c:pt>
                <c:pt idx="11">
                  <c:v>0.55295138888888884</c:v>
                </c:pt>
                <c:pt idx="12">
                  <c:v>0.53147498615469813</c:v>
                </c:pt>
              </c:numCache>
            </c:numRef>
          </c:val>
        </c:ser>
        <c:ser>
          <c:idx val="1"/>
          <c:order val="1"/>
          <c:tx>
            <c:strRef>
              <c:f>'3rd Quarter Adult'!$D$36</c:f>
              <c:strCache>
                <c:ptCount val="1"/>
                <c:pt idx="0">
                  <c:v>HPV2</c:v>
                </c:pt>
              </c:strCache>
            </c:strRef>
          </c:tx>
          <c:invertIfNegative val="0"/>
          <c:cat>
            <c:strRef>
              <c:f>'3rd Quarter Adult'!$A$37:$A$49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Adult'!$D$37:$D$49</c:f>
              <c:numCache>
                <c:formatCode>0.0%</c:formatCode>
                <c:ptCount val="13"/>
                <c:pt idx="0">
                  <c:v>0.39194715319282791</c:v>
                </c:pt>
                <c:pt idx="1">
                  <c:v>0.41894828335506301</c:v>
                </c:pt>
                <c:pt idx="2">
                  <c:v>0.44937719578409452</c:v>
                </c:pt>
                <c:pt idx="3">
                  <c:v>0.59929964982491246</c:v>
                </c:pt>
                <c:pt idx="4">
                  <c:v>0.37153945666235444</c:v>
                </c:pt>
                <c:pt idx="5">
                  <c:v>0.47430268595041325</c:v>
                </c:pt>
                <c:pt idx="6">
                  <c:v>0.51627712854757934</c:v>
                </c:pt>
                <c:pt idx="7">
                  <c:v>0.47462147956381895</c:v>
                </c:pt>
                <c:pt idx="8">
                  <c:v>0.29653960029607696</c:v>
                </c:pt>
                <c:pt idx="9">
                  <c:v>0.46492337972725994</c:v>
                </c:pt>
                <c:pt idx="10">
                  <c:v>0.45467322557976109</c:v>
                </c:pt>
                <c:pt idx="11">
                  <c:v>0.4765625</c:v>
                </c:pt>
                <c:pt idx="12">
                  <c:v>0.43651159928619776</c:v>
                </c:pt>
              </c:numCache>
            </c:numRef>
          </c:val>
        </c:ser>
        <c:ser>
          <c:idx val="2"/>
          <c:order val="2"/>
          <c:tx>
            <c:strRef>
              <c:f>'3rd Quarter Adult'!$E$36</c:f>
              <c:strCache>
                <c:ptCount val="1"/>
                <c:pt idx="0">
                  <c:v>HPV3</c:v>
                </c:pt>
              </c:strCache>
            </c:strRef>
          </c:tx>
          <c:invertIfNegative val="0"/>
          <c:cat>
            <c:strRef>
              <c:f>'3rd Quarter Adult'!$A$37:$A$49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Adult'!$E$37:$E$49</c:f>
              <c:numCache>
                <c:formatCode>0.0%</c:formatCode>
                <c:ptCount val="13"/>
                <c:pt idx="0">
                  <c:v>0.31456432840515886</c:v>
                </c:pt>
                <c:pt idx="1">
                  <c:v>0.33224684919600173</c:v>
                </c:pt>
                <c:pt idx="2">
                  <c:v>0.34653465346534651</c:v>
                </c:pt>
                <c:pt idx="3">
                  <c:v>0.49474737368684341</c:v>
                </c:pt>
                <c:pt idx="4">
                  <c:v>0.2923673997412678</c:v>
                </c:pt>
                <c:pt idx="5">
                  <c:v>0.37461260330578511</c:v>
                </c:pt>
                <c:pt idx="6">
                  <c:v>0.41151919866444076</c:v>
                </c:pt>
                <c:pt idx="7">
                  <c:v>0.39577939907429199</c:v>
                </c:pt>
                <c:pt idx="8">
                  <c:v>0.23519615099925981</c:v>
                </c:pt>
                <c:pt idx="9">
                  <c:v>0.36848024743427527</c:v>
                </c:pt>
                <c:pt idx="10">
                  <c:v>0.35277582572030919</c:v>
                </c:pt>
                <c:pt idx="11">
                  <c:v>0.40538194444444442</c:v>
                </c:pt>
                <c:pt idx="12">
                  <c:v>0.35059380961171621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58368"/>
        <c:axId val="207668352"/>
      </c:barChart>
      <c:catAx>
        <c:axId val="2076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58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49080782862231"/>
          <c:y val="0.31907053285006043"/>
          <c:w val="0.11566760363380302"/>
          <c:h val="0.2881739782527184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HPV coverage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Males 19-21 years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1994750656168"/>
          <c:y val="0.2290595833197199"/>
          <c:w val="0.72972607969458358"/>
          <c:h val="0.51370688622428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Adult'!$C$67</c:f>
              <c:strCache>
                <c:ptCount val="1"/>
                <c:pt idx="0">
                  <c:v>HPV1</c:v>
                </c:pt>
              </c:strCache>
            </c:strRef>
          </c:tx>
          <c:invertIfNegative val="0"/>
          <c:cat>
            <c:strRef>
              <c:f>'3rd Quarter Adult'!$A$68:$A$80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Adult'!$C$68:$C$80</c:f>
              <c:numCache>
                <c:formatCode>0.0%</c:formatCode>
                <c:ptCount val="13"/>
                <c:pt idx="0">
                  <c:v>0.1806674338319908</c:v>
                </c:pt>
                <c:pt idx="1">
                  <c:v>0.23358348968105067</c:v>
                </c:pt>
                <c:pt idx="2">
                  <c:v>0.23365617433414043</c:v>
                </c:pt>
                <c:pt idx="3">
                  <c:v>0.4856887298747764</c:v>
                </c:pt>
                <c:pt idx="4">
                  <c:v>0.27019498607242337</c:v>
                </c:pt>
                <c:pt idx="5">
                  <c:v>0.40940306391970416</c:v>
                </c:pt>
                <c:pt idx="6">
                  <c:v>0.23947750362844702</c:v>
                </c:pt>
                <c:pt idx="7">
                  <c:v>0.45087932080048515</c:v>
                </c:pt>
                <c:pt idx="8">
                  <c:v>0.34566897112647416</c:v>
                </c:pt>
                <c:pt idx="9">
                  <c:v>0.39097744360902253</c:v>
                </c:pt>
                <c:pt idx="10">
                  <c:v>0.25757575757575757</c:v>
                </c:pt>
                <c:pt idx="11">
                  <c:v>0.48101265822784811</c:v>
                </c:pt>
                <c:pt idx="12">
                  <c:v>0.35241491491491489</c:v>
                </c:pt>
              </c:numCache>
            </c:numRef>
          </c:val>
        </c:ser>
        <c:ser>
          <c:idx val="1"/>
          <c:order val="1"/>
          <c:tx>
            <c:strRef>
              <c:f>'3rd Quarter Adult'!$D$67</c:f>
              <c:strCache>
                <c:ptCount val="1"/>
                <c:pt idx="0">
                  <c:v>HPV2</c:v>
                </c:pt>
              </c:strCache>
            </c:strRef>
          </c:tx>
          <c:invertIfNegative val="0"/>
          <c:cat>
            <c:strRef>
              <c:f>'3rd Quarter Adult'!$A$68:$A$80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Adult'!$D$68:$D$80</c:f>
              <c:numCache>
                <c:formatCode>0.0%</c:formatCode>
                <c:ptCount val="13"/>
                <c:pt idx="0">
                  <c:v>0.1001150747986191</c:v>
                </c:pt>
                <c:pt idx="1">
                  <c:v>0.12195121951219512</c:v>
                </c:pt>
                <c:pt idx="2">
                  <c:v>0.12832929782082325</c:v>
                </c:pt>
                <c:pt idx="3">
                  <c:v>0.28354203935599287</c:v>
                </c:pt>
                <c:pt idx="4">
                  <c:v>0.16063138347260911</c:v>
                </c:pt>
                <c:pt idx="5">
                  <c:v>0.18753301637612255</c:v>
                </c:pt>
                <c:pt idx="6">
                  <c:v>0.10449927431059507</c:v>
                </c:pt>
                <c:pt idx="7">
                  <c:v>0.30260764099454213</c:v>
                </c:pt>
                <c:pt idx="8">
                  <c:v>0.21878812525416835</c:v>
                </c:pt>
                <c:pt idx="9">
                  <c:v>0.23383458646616542</c:v>
                </c:pt>
                <c:pt idx="10">
                  <c:v>0.12388591800356506</c:v>
                </c:pt>
                <c:pt idx="11">
                  <c:v>0.30801687763713081</c:v>
                </c:pt>
                <c:pt idx="12">
                  <c:v>0.2063938938938939</c:v>
                </c:pt>
              </c:numCache>
            </c:numRef>
          </c:val>
        </c:ser>
        <c:ser>
          <c:idx val="2"/>
          <c:order val="2"/>
          <c:tx>
            <c:strRef>
              <c:f>'3rd Quarter Adult'!$E$67</c:f>
              <c:strCache>
                <c:ptCount val="1"/>
                <c:pt idx="0">
                  <c:v>HPV3</c:v>
                </c:pt>
              </c:strCache>
            </c:strRef>
          </c:tx>
          <c:invertIfNegative val="0"/>
          <c:cat>
            <c:strRef>
              <c:f>'3rd Quarter Adult'!$A$68:$A$80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Adult'!$E$68:$E$80</c:f>
              <c:numCache>
                <c:formatCode>0.0%</c:formatCode>
                <c:ptCount val="13"/>
                <c:pt idx="0">
                  <c:v>5.0632911392405063E-2</c:v>
                </c:pt>
                <c:pt idx="1">
                  <c:v>6.8480300187617263E-2</c:v>
                </c:pt>
                <c:pt idx="2">
                  <c:v>7.7481840193704604E-2</c:v>
                </c:pt>
                <c:pt idx="3">
                  <c:v>0.15026833631484796</c:v>
                </c:pt>
                <c:pt idx="4">
                  <c:v>8.2636954503249774E-2</c:v>
                </c:pt>
                <c:pt idx="5">
                  <c:v>7.3428420496566296E-2</c:v>
                </c:pt>
                <c:pt idx="6">
                  <c:v>3.6284470246734396E-2</c:v>
                </c:pt>
                <c:pt idx="7">
                  <c:v>0.20648878107944207</c:v>
                </c:pt>
                <c:pt idx="8">
                  <c:v>0.15006100040666936</c:v>
                </c:pt>
                <c:pt idx="9">
                  <c:v>0.11503759398496241</c:v>
                </c:pt>
                <c:pt idx="10">
                  <c:v>6.5062388591800357E-2</c:v>
                </c:pt>
                <c:pt idx="11">
                  <c:v>0.16033755274261605</c:v>
                </c:pt>
                <c:pt idx="12">
                  <c:v>0.11986986986986987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02656"/>
        <c:axId val="207716736"/>
      </c:barChart>
      <c:catAx>
        <c:axId val="20770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716736"/>
        <c:crosses val="autoZero"/>
        <c:auto val="1"/>
        <c:lblAlgn val="ctr"/>
        <c:lblOffset val="100"/>
        <c:noMultiLvlLbl val="0"/>
      </c:catAx>
      <c:valAx>
        <c:axId val="207716736"/>
        <c:scaling>
          <c:orientation val="minMax"/>
          <c:max val="0.5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70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25889973287706"/>
          <c:y val="0.29543924656476767"/>
          <c:w val="0.11566760363380302"/>
          <c:h val="0.28254527007653457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Zoster coverage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60 years +</a:t>
            </a:r>
          </a:p>
        </c:rich>
      </c:tx>
      <c:layout>
        <c:manualLayout>
          <c:xMode val="edge"/>
          <c:yMode val="edge"/>
          <c:x val="0.37049233252623087"/>
          <c:y val="2.2503516174402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43285479145614"/>
          <c:y val="0.23292556784832275"/>
          <c:w val="0.85105463511976243"/>
          <c:h val="0.49424764942356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Adult'!$C$98</c:f>
              <c:strCache>
                <c:ptCount val="1"/>
                <c:pt idx="0">
                  <c:v>Zoster</c:v>
                </c:pt>
              </c:strCache>
            </c:strRef>
          </c:tx>
          <c:invertIfNegative val="0"/>
          <c:cat>
            <c:strRef>
              <c:f>'3rd Quarter Adult'!$A$99:$A$111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Adult'!$C$99:$C$111</c:f>
              <c:numCache>
                <c:formatCode>0.0%</c:formatCode>
                <c:ptCount val="13"/>
                <c:pt idx="0">
                  <c:v>0.34803256445047492</c:v>
                </c:pt>
                <c:pt idx="1">
                  <c:v>0.61294087136929465</c:v>
                </c:pt>
                <c:pt idx="2">
                  <c:v>0.41708253358925146</c:v>
                </c:pt>
                <c:pt idx="3">
                  <c:v>0.47990115321252058</c:v>
                </c:pt>
                <c:pt idx="4">
                  <c:v>0.26606110652353426</c:v>
                </c:pt>
                <c:pt idx="5">
                  <c:v>0.42472930492490396</c:v>
                </c:pt>
                <c:pt idx="6">
                  <c:v>0.43765162542455122</c:v>
                </c:pt>
                <c:pt idx="7">
                  <c:v>0.31775230841087915</c:v>
                </c:pt>
                <c:pt idx="8">
                  <c:v>0.409629044988161</c:v>
                </c:pt>
                <c:pt idx="9">
                  <c:v>0.66685330347144456</c:v>
                </c:pt>
                <c:pt idx="10">
                  <c:v>0.39674560127000924</c:v>
                </c:pt>
                <c:pt idx="11">
                  <c:v>0.60136391816491008</c:v>
                </c:pt>
                <c:pt idx="12">
                  <c:v>0.41967210089770912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41312"/>
        <c:axId val="207742848"/>
      </c:barChart>
      <c:catAx>
        <c:axId val="2077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742848"/>
        <c:crosses val="autoZero"/>
        <c:auto val="1"/>
        <c:lblAlgn val="ctr"/>
        <c:lblOffset val="100"/>
        <c:noMultiLvlLbl val="0"/>
      </c:catAx>
      <c:valAx>
        <c:axId val="20774284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741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Pneumo coverage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9480351414406533"/>
          <c:w val="0.70902440643195463"/>
          <c:h val="0.4875777976695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Adult'!$C$129</c:f>
              <c:strCache>
                <c:ptCount val="1"/>
                <c:pt idx="0">
                  <c:v>Pneumo at/ after 65 yrs</c:v>
                </c:pt>
              </c:strCache>
            </c:strRef>
          </c:tx>
          <c:invertIfNegative val="0"/>
          <c:cat>
            <c:strRef>
              <c:f>'3rd Quarter Adult'!$A$130:$A$142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Adult'!$C$130:$C$142</c:f>
              <c:numCache>
                <c:formatCode>0.0%</c:formatCode>
                <c:ptCount val="13"/>
                <c:pt idx="0">
                  <c:v>0.75096592904812087</c:v>
                </c:pt>
                <c:pt idx="1">
                  <c:v>0.81506069802731407</c:v>
                </c:pt>
                <c:pt idx="2">
                  <c:v>0.63499699338544802</c:v>
                </c:pt>
                <c:pt idx="3">
                  <c:v>0.73274747996898426</c:v>
                </c:pt>
                <c:pt idx="4">
                  <c:v>0.6601373696260493</c:v>
                </c:pt>
                <c:pt idx="5">
                  <c:v>0.70316894805925367</c:v>
                </c:pt>
                <c:pt idx="6">
                  <c:v>0.65687679083094552</c:v>
                </c:pt>
                <c:pt idx="7">
                  <c:v>0.81472757066775914</c:v>
                </c:pt>
                <c:pt idx="8">
                  <c:v>0.74090943029941014</c:v>
                </c:pt>
                <c:pt idx="9">
                  <c:v>0.75969529085872578</c:v>
                </c:pt>
                <c:pt idx="10">
                  <c:v>0.70989974937343359</c:v>
                </c:pt>
                <c:pt idx="11">
                  <c:v>0.80233690360272636</c:v>
                </c:pt>
                <c:pt idx="12">
                  <c:v>0.75130074288417126</c:v>
                </c:pt>
              </c:numCache>
            </c:numRef>
          </c:val>
        </c:ser>
        <c:ser>
          <c:idx val="1"/>
          <c:order val="1"/>
          <c:tx>
            <c:strRef>
              <c:f>'3rd Quarter Adult'!$D$129</c:f>
              <c:strCache>
                <c:ptCount val="1"/>
                <c:pt idx="0">
                  <c:v>Pneumo Ever</c:v>
                </c:pt>
              </c:strCache>
            </c:strRef>
          </c:tx>
          <c:invertIfNegative val="0"/>
          <c:cat>
            <c:strRef>
              <c:f>'3rd Quarter Adult'!$A$130:$A$142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Adult'!$D$130:$D$142</c:f>
              <c:numCache>
                <c:formatCode>0.0%</c:formatCode>
                <c:ptCount val="13"/>
                <c:pt idx="0">
                  <c:v>0.93572181243414121</c:v>
                </c:pt>
                <c:pt idx="1">
                  <c:v>0.90383156297420331</c:v>
                </c:pt>
                <c:pt idx="2">
                  <c:v>0.77420324714371613</c:v>
                </c:pt>
                <c:pt idx="3">
                  <c:v>0.85836133367795298</c:v>
                </c:pt>
                <c:pt idx="4">
                  <c:v>0.80005087763927751</c:v>
                </c:pt>
                <c:pt idx="5">
                  <c:v>0.84642790174385896</c:v>
                </c:pt>
                <c:pt idx="6">
                  <c:v>0.84849570200573066</c:v>
                </c:pt>
                <c:pt idx="7">
                  <c:v>0.91069233920524373</c:v>
                </c:pt>
                <c:pt idx="8">
                  <c:v>0.85895617113417455</c:v>
                </c:pt>
                <c:pt idx="9">
                  <c:v>0.90425900277008309</c:v>
                </c:pt>
                <c:pt idx="10">
                  <c:v>0.83897243107769426</c:v>
                </c:pt>
                <c:pt idx="11">
                  <c:v>0.92112950340798438</c:v>
                </c:pt>
                <c:pt idx="12">
                  <c:v>0.87402965972009683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85856"/>
        <c:axId val="210587648"/>
      </c:barChart>
      <c:catAx>
        <c:axId val="2105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87648"/>
        <c:crosses val="autoZero"/>
        <c:auto val="1"/>
        <c:lblAlgn val="ctr"/>
        <c:lblOffset val="100"/>
        <c:noMultiLvlLbl val="0"/>
      </c:catAx>
      <c:valAx>
        <c:axId val="21058764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8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55884393761126"/>
          <c:y val="0.29248643919510059"/>
          <c:w val="0.15477454973300753"/>
          <c:h val="0.3684995625546806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 
16-18 months</a:t>
            </a:r>
          </a:p>
        </c:rich>
      </c:tx>
      <c:layout>
        <c:manualLayout>
          <c:xMode val="edge"/>
          <c:yMode val="edge"/>
          <c:x val="0.25543481098011922"/>
          <c:y val="2.985064086720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4320041545611"/>
          <c:y val="0.19822031954743527"/>
          <c:w val="0.83564362465741526"/>
          <c:h val="0.47559924936701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'!$D$102:$D$103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'!$A$104:$A$116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3_27 '!$D$104:$D$116</c:f>
              <c:numCache>
                <c:formatCode>0%</c:formatCode>
                <c:ptCount val="13"/>
                <c:pt idx="0">
                  <c:v>0.74308300395256921</c:v>
                </c:pt>
                <c:pt idx="1">
                  <c:v>0.54216867469879515</c:v>
                </c:pt>
                <c:pt idx="2">
                  <c:v>0.51769911504424782</c:v>
                </c:pt>
                <c:pt idx="3">
                  <c:v>0.62553191489361704</c:v>
                </c:pt>
                <c:pt idx="4">
                  <c:v>0.35384615384615387</c:v>
                </c:pt>
                <c:pt idx="5">
                  <c:v>0.68449197860962563</c:v>
                </c:pt>
                <c:pt idx="6">
                  <c:v>0.6</c:v>
                </c:pt>
                <c:pt idx="7">
                  <c:v>0.71925465838509317</c:v>
                </c:pt>
                <c:pt idx="8">
                  <c:v>0.71030640668523681</c:v>
                </c:pt>
                <c:pt idx="9">
                  <c:v>0.66666666666666663</c:v>
                </c:pt>
                <c:pt idx="10">
                  <c:v>0.51249999999999996</c:v>
                </c:pt>
                <c:pt idx="11">
                  <c:v>0.76363636363636367</c:v>
                </c:pt>
                <c:pt idx="12">
                  <c:v>0.65273403950758657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60736"/>
        <c:axId val="204662272"/>
      </c:barChart>
      <c:catAx>
        <c:axId val="20466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6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622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60736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 
19-23 Months</a:t>
            </a:r>
          </a:p>
        </c:rich>
      </c:tx>
      <c:layout>
        <c:manualLayout>
          <c:xMode val="edge"/>
          <c:yMode val="edge"/>
          <c:x val="0.25000028842548527"/>
          <c:y val="1.77514112105849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3202659794951"/>
          <c:y val="0.18021029984074594"/>
          <c:w val="0.83561338420772857"/>
          <c:h val="0.4796670524177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'!$D$134:$D$135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'!$A$136:$A$148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 All Areas</c:v>
                </c:pt>
              </c:strCache>
            </c:strRef>
          </c:cat>
          <c:val>
            <c:numRef>
              <c:f>'3rd Quarter 3_27 '!$D$136:$D$148</c:f>
              <c:numCache>
                <c:formatCode>0%</c:formatCode>
                <c:ptCount val="13"/>
                <c:pt idx="0">
                  <c:v>0.71010962241169306</c:v>
                </c:pt>
                <c:pt idx="1">
                  <c:v>0.8351648351648352</c:v>
                </c:pt>
                <c:pt idx="2">
                  <c:v>0.58531317494600432</c:v>
                </c:pt>
                <c:pt idx="3">
                  <c:v>0.61731843575418999</c:v>
                </c:pt>
                <c:pt idx="4">
                  <c:v>0.45405405405405408</c:v>
                </c:pt>
                <c:pt idx="5">
                  <c:v>0.72647058823529409</c:v>
                </c:pt>
                <c:pt idx="6">
                  <c:v>0.59745762711864403</c:v>
                </c:pt>
                <c:pt idx="7">
                  <c:v>0.76311844077961022</c:v>
                </c:pt>
                <c:pt idx="8">
                  <c:v>0.82720000000000005</c:v>
                </c:pt>
                <c:pt idx="9">
                  <c:v>0.66547406082289806</c:v>
                </c:pt>
                <c:pt idx="10">
                  <c:v>0.62403100775193798</c:v>
                </c:pt>
                <c:pt idx="11">
                  <c:v>0.66379310344827591</c:v>
                </c:pt>
                <c:pt idx="12">
                  <c:v>0.69768586903003449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38976"/>
        <c:axId val="207440512"/>
      </c:barChart>
      <c:catAx>
        <c:axId val="2074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4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40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38976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 
24-27 Months</a:t>
            </a:r>
          </a:p>
        </c:rich>
      </c:tx>
      <c:layout>
        <c:manualLayout>
          <c:xMode val="edge"/>
          <c:yMode val="edge"/>
          <c:x val="0.27123287671232876"/>
          <c:y val="1.817920741970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5251141552511"/>
          <c:y val="0.18008562263050448"/>
          <c:w val="0.83378995433789982"/>
          <c:h val="0.4928182856066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'!$D$166:$D$167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'!$A$168:$A$180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3_27 '!$D$168:$D$180</c:f>
              <c:numCache>
                <c:formatCode>0%</c:formatCode>
                <c:ptCount val="13"/>
                <c:pt idx="0">
                  <c:v>0.77195685670261938</c:v>
                </c:pt>
                <c:pt idx="1">
                  <c:v>0.87634408602150538</c:v>
                </c:pt>
                <c:pt idx="2">
                  <c:v>0.60588235294117643</c:v>
                </c:pt>
                <c:pt idx="3">
                  <c:v>0.7492163009404389</c:v>
                </c:pt>
                <c:pt idx="4">
                  <c:v>0.56293706293706292</c:v>
                </c:pt>
                <c:pt idx="5">
                  <c:v>0.79581151832460728</c:v>
                </c:pt>
                <c:pt idx="6">
                  <c:v>0.66486486486486485</c:v>
                </c:pt>
                <c:pt idx="7">
                  <c:v>0.8061855670103093</c:v>
                </c:pt>
                <c:pt idx="8">
                  <c:v>0.82863849765258213</c:v>
                </c:pt>
                <c:pt idx="9">
                  <c:v>0.77402597402597406</c:v>
                </c:pt>
                <c:pt idx="10">
                  <c:v>0.70682730923694781</c:v>
                </c:pt>
                <c:pt idx="11">
                  <c:v>0.71134020618556704</c:v>
                </c:pt>
                <c:pt idx="12">
                  <c:v>0.75605573419078242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56896"/>
        <c:axId val="207466880"/>
      </c:barChart>
      <c:catAx>
        <c:axId val="20745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66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56896"/>
        <c:crosses val="autoZero"/>
        <c:crossBetween val="between"/>
        <c:majorUnit val="0.1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 
All Ages (excluding Hep A)</a:t>
            </a:r>
          </a:p>
        </c:rich>
      </c:tx>
      <c:layout>
        <c:manualLayout>
          <c:xMode val="edge"/>
          <c:yMode val="edge"/>
          <c:x val="0.24032987679818713"/>
          <c:y val="2.218966107497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6108457754262"/>
          <c:y val="0.18431267830651599"/>
          <c:w val="0.82144342612911114"/>
          <c:h val="0.505036631290653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'!$D$198:$D$199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'!$A$200:$A$212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3_27 '!$D$200:$D$212</c:f>
              <c:numCache>
                <c:formatCode>0%</c:formatCode>
                <c:ptCount val="13"/>
                <c:pt idx="0">
                  <c:v>0.77905904059040587</c:v>
                </c:pt>
                <c:pt idx="1">
                  <c:v>0.7486209613869188</c:v>
                </c:pt>
                <c:pt idx="2">
                  <c:v>0.63895601739970997</c:v>
                </c:pt>
                <c:pt idx="3">
                  <c:v>0.66718106995884774</c:v>
                </c:pt>
                <c:pt idx="4">
                  <c:v>0.52962962962962967</c:v>
                </c:pt>
                <c:pt idx="5">
                  <c:v>0.73491928632115544</c:v>
                </c:pt>
                <c:pt idx="6">
                  <c:v>0.68454545454545457</c:v>
                </c:pt>
                <c:pt idx="7">
                  <c:v>0.78875305623471881</c:v>
                </c:pt>
                <c:pt idx="8">
                  <c:v>0.79002079002079006</c:v>
                </c:pt>
                <c:pt idx="9">
                  <c:v>0.72339663203152993</c:v>
                </c:pt>
                <c:pt idx="10">
                  <c:v>0.62142333088774759</c:v>
                </c:pt>
                <c:pt idx="11">
                  <c:v>0.74866310160427807</c:v>
                </c:pt>
                <c:pt idx="12">
                  <c:v>0.72818780611383216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15648"/>
        <c:axId val="207517184"/>
      </c:barChart>
      <c:catAx>
        <c:axId val="2075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1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71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15648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 
5-6 Months</a:t>
            </a:r>
          </a:p>
        </c:rich>
      </c:tx>
      <c:layout>
        <c:manualLayout>
          <c:xMode val="edge"/>
          <c:yMode val="edge"/>
          <c:x val="0.2309861688637235"/>
          <c:y val="2.5209973753280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73773208871"/>
          <c:y val="0.19156605424321962"/>
          <c:w val="0.83167507151493725"/>
          <c:h val="0.47542723826188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'!$D$38:$D$39</c:f>
              <c:strCache>
                <c:ptCount val="1"/>
                <c:pt idx="0">
                  <c:v>% Comp. Req.</c:v>
                </c:pt>
              </c:strCache>
            </c:strRef>
          </c:tx>
          <c:invertIfNegative val="0"/>
          <c:cat>
            <c:strRef>
              <c:f>'3rd Quarter 3_27 '!$A$40:$A$52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3_27 '!$D$40:$D$52</c:f>
              <c:numCache>
                <c:formatCode>0%</c:formatCode>
                <c:ptCount val="13"/>
                <c:pt idx="0">
                  <c:v>0.76649746192893398</c:v>
                </c:pt>
                <c:pt idx="1">
                  <c:v>0.77659574468085102</c:v>
                </c:pt>
                <c:pt idx="2">
                  <c:v>0.66917293233082709</c:v>
                </c:pt>
                <c:pt idx="3">
                  <c:v>0.60869565217391308</c:v>
                </c:pt>
                <c:pt idx="4">
                  <c:v>0.64893617021276595</c:v>
                </c:pt>
                <c:pt idx="5">
                  <c:v>0.64350453172205435</c:v>
                </c:pt>
                <c:pt idx="6">
                  <c:v>0.69047619047619047</c:v>
                </c:pt>
                <c:pt idx="7">
                  <c:v>0.78054298642533937</c:v>
                </c:pt>
                <c:pt idx="8">
                  <c:v>0.76388888888888884</c:v>
                </c:pt>
                <c:pt idx="9">
                  <c:v>0.69076305220883538</c:v>
                </c:pt>
                <c:pt idx="10">
                  <c:v>0.59139784946236562</c:v>
                </c:pt>
                <c:pt idx="11">
                  <c:v>0.7</c:v>
                </c:pt>
                <c:pt idx="12">
                  <c:v>0.71171171171171166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41376"/>
        <c:axId val="207542912"/>
      </c:barChart>
      <c:catAx>
        <c:axId val="2075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4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42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41376"/>
        <c:crosses val="autoZero"/>
        <c:crossBetween val="between"/>
        <c:majorUnit val="0.1"/>
        <c:min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Completing Requirements 
All Ages (including Hep A)</a:t>
            </a:r>
          </a:p>
        </c:rich>
      </c:tx>
      <c:layout>
        <c:manualLayout>
          <c:xMode val="edge"/>
          <c:yMode val="edge"/>
          <c:x val="0.23829483814523186"/>
          <c:y val="3.1642862823965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39622641509469E-2"/>
          <c:y val="0.18511723074741548"/>
          <c:w val="0.83349729098772662"/>
          <c:h val="0.48682165328349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3_27 '!$F$198:$F$199</c:f>
              <c:strCache>
                <c:ptCount val="1"/>
                <c:pt idx="0">
                  <c:v>% Comp. Req w/ Hep A</c:v>
                </c:pt>
              </c:strCache>
            </c:strRef>
          </c:tx>
          <c:invertIfNegative val="0"/>
          <c:cat>
            <c:strRef>
              <c:f>'3rd Quarter 3_27 '!$A$200:$A$212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3_27 '!$F$200:$F$212</c:f>
              <c:numCache>
                <c:formatCode>0%</c:formatCode>
                <c:ptCount val="13"/>
                <c:pt idx="0">
                  <c:v>0.77905904059040587</c:v>
                </c:pt>
                <c:pt idx="1">
                  <c:v>0.7486209613869188</c:v>
                </c:pt>
                <c:pt idx="2">
                  <c:v>0.63895601739970997</c:v>
                </c:pt>
                <c:pt idx="3">
                  <c:v>0.66718106995884774</c:v>
                </c:pt>
                <c:pt idx="4">
                  <c:v>0.52962962962962967</c:v>
                </c:pt>
                <c:pt idx="5">
                  <c:v>0.73491928632115544</c:v>
                </c:pt>
                <c:pt idx="6">
                  <c:v>0.68454545454545457</c:v>
                </c:pt>
                <c:pt idx="7">
                  <c:v>0.78875305623471881</c:v>
                </c:pt>
                <c:pt idx="8">
                  <c:v>0.79002079002079006</c:v>
                </c:pt>
                <c:pt idx="9">
                  <c:v>0.72339663203152993</c:v>
                </c:pt>
                <c:pt idx="10">
                  <c:v>0.62142333088774759</c:v>
                </c:pt>
                <c:pt idx="11">
                  <c:v>0.74866310160427807</c:v>
                </c:pt>
                <c:pt idx="12">
                  <c:v>0.72818780611383216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94400"/>
        <c:axId val="207895936"/>
      </c:barChart>
      <c:catAx>
        <c:axId val="20789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9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8959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9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2 Year Olds with 4:3:1:3:3 Coverage</a:t>
            </a:r>
          </a:p>
        </c:rich>
      </c:tx>
      <c:layout>
        <c:manualLayout>
          <c:xMode val="edge"/>
          <c:yMode val="edge"/>
          <c:x val="0.23632866852342146"/>
          <c:y val="3.109867125984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8715522894366"/>
          <c:y val="0.13268700787401572"/>
          <c:w val="0.87205889319083774"/>
          <c:h val="0.59018782808398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'3rd Quarter 2 Year Olds '!$D$5</c:f>
              <c:strCache>
                <c:ptCount val="1"/>
                <c:pt idx="0">
                  <c:v>Percent with 4:3:1:3:3</c:v>
                </c:pt>
              </c:strCache>
            </c:strRef>
          </c:tx>
          <c:invertIfNegative val="0"/>
          <c:cat>
            <c:strRef>
              <c:f>'3rd Quarter 2 Year Olds '!$A$6:$A$18</c:f>
              <c:strCache>
                <c:ptCount val="13"/>
                <c:pt idx="0">
                  <c:v>Alaska</c:v>
                </c:pt>
                <c:pt idx="1">
                  <c:v>Albuquerque</c:v>
                </c:pt>
                <c:pt idx="2">
                  <c:v>Bemidji</c:v>
                </c:pt>
                <c:pt idx="3">
                  <c:v>Billings</c:v>
                </c:pt>
                <c:pt idx="4">
                  <c:v>California</c:v>
                </c:pt>
                <c:pt idx="5">
                  <c:v>Great Plains</c:v>
                </c:pt>
                <c:pt idx="6">
                  <c:v>Nashville</c:v>
                </c:pt>
                <c:pt idx="7">
                  <c:v>Navajo</c:v>
                </c:pt>
                <c:pt idx="8">
                  <c:v>Oklahoma</c:v>
                </c:pt>
                <c:pt idx="9">
                  <c:v>Phoenix</c:v>
                </c:pt>
                <c:pt idx="10">
                  <c:v>Portland</c:v>
                </c:pt>
                <c:pt idx="11">
                  <c:v>Tucson</c:v>
                </c:pt>
                <c:pt idx="12">
                  <c:v>All Areas</c:v>
                </c:pt>
              </c:strCache>
            </c:strRef>
          </c:cat>
          <c:val>
            <c:numRef>
              <c:f>'3rd Quarter 2 Year Olds '!$D$6:$D$18</c:f>
              <c:numCache>
                <c:formatCode>0%</c:formatCode>
                <c:ptCount val="13"/>
                <c:pt idx="0">
                  <c:v>0.86297992250792532</c:v>
                </c:pt>
                <c:pt idx="1">
                  <c:v>0.89805269186712489</c:v>
                </c:pt>
                <c:pt idx="2">
                  <c:v>0.69259818731117828</c:v>
                </c:pt>
                <c:pt idx="3">
                  <c:v>0.77369165487977365</c:v>
                </c:pt>
                <c:pt idx="4">
                  <c:v>0.59474804826117811</c:v>
                </c:pt>
                <c:pt idx="5">
                  <c:v>0.80421806605650614</c:v>
                </c:pt>
                <c:pt idx="6">
                  <c:v>0.7399756986634265</c:v>
                </c:pt>
                <c:pt idx="7">
                  <c:v>0.83408456750375615</c:v>
                </c:pt>
                <c:pt idx="8">
                  <c:v>0.86021998166819436</c:v>
                </c:pt>
                <c:pt idx="9">
                  <c:v>0.77377049180327873</c:v>
                </c:pt>
                <c:pt idx="10">
                  <c:v>0.67620020429009198</c:v>
                </c:pt>
                <c:pt idx="11">
                  <c:v>0.84738041002277908</c:v>
                </c:pt>
                <c:pt idx="12">
                  <c:v>0.79494186854416604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24224"/>
        <c:axId val="207016704"/>
      </c:barChart>
      <c:catAx>
        <c:axId val="2079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01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01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924224"/>
        <c:crosses val="autoZero"/>
        <c:crossBetween val="between"/>
        <c:majorUnit val="0.1"/>
        <c:minorUnit val="5.525698324022351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4</xdr:row>
      <xdr:rowOff>9525</xdr:rowOff>
    </xdr:from>
    <xdr:to>
      <xdr:col>17</xdr:col>
      <xdr:colOff>314325</xdr:colOff>
      <xdr:row>18</xdr:row>
      <xdr:rowOff>123825</xdr:rowOff>
    </xdr:to>
    <xdr:graphicFrame macro="">
      <xdr:nvGraphicFramePr>
        <xdr:cNvPr id="2" name="Chart 1" title="Percent Completing Requirements 3-4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447675</xdr:colOff>
      <xdr:row>69</xdr:row>
      <xdr:rowOff>0</xdr:rowOff>
    </xdr:from>
    <xdr:to>
      <xdr:col>17</xdr:col>
      <xdr:colOff>209550</xdr:colOff>
      <xdr:row>82</xdr:row>
      <xdr:rowOff>104775</xdr:rowOff>
    </xdr:to>
    <xdr:graphicFrame macro="">
      <xdr:nvGraphicFramePr>
        <xdr:cNvPr id="3" name="Chart 2" title="Percent Completing Requirements 7-15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400050</xdr:colOff>
      <xdr:row>101</xdr:row>
      <xdr:rowOff>9525</xdr:rowOff>
    </xdr:from>
    <xdr:to>
      <xdr:col>19</xdr:col>
      <xdr:colOff>142875</xdr:colOff>
      <xdr:row>114</xdr:row>
      <xdr:rowOff>142875</xdr:rowOff>
    </xdr:to>
    <xdr:graphicFrame macro="">
      <xdr:nvGraphicFramePr>
        <xdr:cNvPr id="4" name="Chart 3" title="Percent Completing Requirements 16-18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390525</xdr:colOff>
      <xdr:row>133</xdr:row>
      <xdr:rowOff>76200</xdr:rowOff>
    </xdr:from>
    <xdr:to>
      <xdr:col>19</xdr:col>
      <xdr:colOff>152400</xdr:colOff>
      <xdr:row>147</xdr:row>
      <xdr:rowOff>19050</xdr:rowOff>
    </xdr:to>
    <xdr:graphicFrame macro="">
      <xdr:nvGraphicFramePr>
        <xdr:cNvPr id="5" name="Chart 4" title="Percent Completing Requirements 19-2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381000</xdr:colOff>
      <xdr:row>165</xdr:row>
      <xdr:rowOff>0</xdr:rowOff>
    </xdr:from>
    <xdr:to>
      <xdr:col>20</xdr:col>
      <xdr:colOff>219075</xdr:colOff>
      <xdr:row>178</xdr:row>
      <xdr:rowOff>133350</xdr:rowOff>
    </xdr:to>
    <xdr:graphicFrame macro="">
      <xdr:nvGraphicFramePr>
        <xdr:cNvPr id="6" name="Chart 5" title="Percent Completing Requirements 24-27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381000</xdr:colOff>
      <xdr:row>197</xdr:row>
      <xdr:rowOff>85725</xdr:rowOff>
    </xdr:from>
    <xdr:to>
      <xdr:col>13</xdr:col>
      <xdr:colOff>38100</xdr:colOff>
      <xdr:row>211</xdr:row>
      <xdr:rowOff>133350</xdr:rowOff>
    </xdr:to>
    <xdr:graphicFrame macro="">
      <xdr:nvGraphicFramePr>
        <xdr:cNvPr id="7" name="Chart 6" title="Percent Completing Requirements All Ages (excluding Hep A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447675</xdr:colOff>
      <xdr:row>37</xdr:row>
      <xdr:rowOff>28575</xdr:rowOff>
    </xdr:from>
    <xdr:to>
      <xdr:col>17</xdr:col>
      <xdr:colOff>209550</xdr:colOff>
      <xdr:row>50</xdr:row>
      <xdr:rowOff>95250</xdr:rowOff>
    </xdr:to>
    <xdr:graphicFrame macro="">
      <xdr:nvGraphicFramePr>
        <xdr:cNvPr id="8" name="Chart 7" title="Percent Completing Requirements 5-6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180975</xdr:colOff>
      <xdr:row>197</xdr:row>
      <xdr:rowOff>85725</xdr:rowOff>
    </xdr:from>
    <xdr:to>
      <xdr:col>19</xdr:col>
      <xdr:colOff>457200</xdr:colOff>
      <xdr:row>211</xdr:row>
      <xdr:rowOff>142875</xdr:rowOff>
    </xdr:to>
    <xdr:graphicFrame macro="">
      <xdr:nvGraphicFramePr>
        <xdr:cNvPr id="9" name="Chart 8" title="Percent Completing Requirements All Ages (including Hep A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0</xdr:rowOff>
    </xdr:from>
    <xdr:to>
      <xdr:col>12</xdr:col>
      <xdr:colOff>19050</xdr:colOff>
      <xdr:row>17</xdr:row>
      <xdr:rowOff>133350</xdr:rowOff>
    </xdr:to>
    <xdr:graphicFrame macro="">
      <xdr:nvGraphicFramePr>
        <xdr:cNvPr id="2" name="Chart 1" title="Percent of 2 Year Olds with 4:3:1:3:3 Coverag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20</xdr:row>
      <xdr:rowOff>9525</xdr:rowOff>
    </xdr:from>
    <xdr:to>
      <xdr:col>12</xdr:col>
      <xdr:colOff>123825</xdr:colOff>
      <xdr:row>34</xdr:row>
      <xdr:rowOff>104775</xdr:rowOff>
    </xdr:to>
    <xdr:graphicFrame macro="">
      <xdr:nvGraphicFramePr>
        <xdr:cNvPr id="3" name="Chart 2" title="Percent of 2 Year Olds with 4:3:1:3:3:1 Coverag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37</xdr:row>
      <xdr:rowOff>0</xdr:rowOff>
    </xdr:from>
    <xdr:to>
      <xdr:col>12</xdr:col>
      <xdr:colOff>28575</xdr:colOff>
      <xdr:row>51</xdr:row>
      <xdr:rowOff>152400</xdr:rowOff>
    </xdr:to>
    <xdr:graphicFrame macro="">
      <xdr:nvGraphicFramePr>
        <xdr:cNvPr id="4" name="Chart 5" title="Percent of 2 year olds with 4:3:1:3:3:1:4 Coverag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523875</xdr:colOff>
      <xdr:row>40</xdr:row>
      <xdr:rowOff>161925</xdr:rowOff>
    </xdr:from>
    <xdr:to>
      <xdr:col>11</xdr:col>
      <xdr:colOff>495300</xdr:colOff>
      <xdr:row>40</xdr:row>
      <xdr:rowOff>161925</xdr:rowOff>
    </xdr:to>
    <xdr:cxnSp macro="">
      <xdr:nvCxnSpPr>
        <xdr:cNvPr id="5" name="Straight Connector 6"/>
        <xdr:cNvCxnSpPr>
          <a:cxnSpLocks noChangeShapeType="1"/>
        </xdr:cNvCxnSpPr>
      </xdr:nvCxnSpPr>
      <xdr:spPr bwMode="auto">
        <a:xfrm>
          <a:off x="6467475" y="6838950"/>
          <a:ext cx="3629025" cy="0"/>
        </a:xfrm>
        <a:prstGeom prst="line">
          <a:avLst/>
        </a:prstGeom>
        <a:noFill/>
        <a:ln w="19050" algn="ctr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95250</xdr:colOff>
      <xdr:row>39</xdr:row>
      <xdr:rowOff>66675</xdr:rowOff>
    </xdr:from>
    <xdr:to>
      <xdr:col>9</xdr:col>
      <xdr:colOff>219420</xdr:colOff>
      <xdr:row>40</xdr:row>
      <xdr:rowOff>47975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648450" y="6581775"/>
          <a:ext cx="1952970" cy="1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Healthy People 2020 Goal - 80%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0.10468</cdr:x>
      <cdr:y>0.24182</cdr:y>
    </cdr:from>
    <cdr:to>
      <cdr:x>0.97162</cdr:x>
      <cdr:y>0.24182</cdr:y>
    </cdr:to>
    <cdr:sp macro="" textlink="">
      <cdr:nvSpPr>
        <cdr:cNvPr id="1638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6646" y="589654"/>
          <a:ext cx="378197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prstDash val="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0.13152</cdr:x>
      <cdr:y>0.11754</cdr:y>
    </cdr:from>
    <cdr:to>
      <cdr:x>0.58184</cdr:x>
      <cdr:y>0.20312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36" y="286607"/>
          <a:ext cx="1964499" cy="208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Healthy People 2020 Goal - 80%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0.11248</cdr:x>
      <cdr:y>0.25567</cdr:y>
    </cdr:from>
    <cdr:to>
      <cdr:x>0.9697</cdr:x>
      <cdr:y>0.25567</cdr:y>
    </cdr:to>
    <cdr:sp macro="" textlink="">
      <cdr:nvSpPr>
        <cdr:cNvPr id="174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4954" y="603947"/>
          <a:ext cx="377224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prstDash val="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0.15577</cdr:x>
      <cdr:y>0.12888</cdr:y>
    </cdr:from>
    <cdr:to>
      <cdr:x>0.59957</cdr:x>
      <cdr:y>0.18952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454" y="304448"/>
          <a:ext cx="1952970" cy="14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Healthy People 2020 Goal - 80%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</xdr:row>
      <xdr:rowOff>66675</xdr:rowOff>
    </xdr:from>
    <xdr:to>
      <xdr:col>14</xdr:col>
      <xdr:colOff>590550</xdr:colOff>
      <xdr:row>18</xdr:row>
      <xdr:rowOff>57150</xdr:rowOff>
    </xdr:to>
    <xdr:graphicFrame macro="">
      <xdr:nvGraphicFramePr>
        <xdr:cNvPr id="2" name="Chart 1" title="Tdap and Mening Coverage for 13 year old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66</xdr:row>
      <xdr:rowOff>28575</xdr:rowOff>
    </xdr:from>
    <xdr:to>
      <xdr:col>18</xdr:col>
      <xdr:colOff>38100</xdr:colOff>
      <xdr:row>79</xdr:row>
      <xdr:rowOff>152400</xdr:rowOff>
    </xdr:to>
    <xdr:graphicFrame macro="">
      <xdr:nvGraphicFramePr>
        <xdr:cNvPr id="3" name="Chart 2" title="Immunization Coverage for 13-17 year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285750</xdr:colOff>
      <xdr:row>127</xdr:row>
      <xdr:rowOff>161925</xdr:rowOff>
    </xdr:from>
    <xdr:to>
      <xdr:col>16</xdr:col>
      <xdr:colOff>114300</xdr:colOff>
      <xdr:row>142</xdr:row>
      <xdr:rowOff>19050</xdr:rowOff>
    </xdr:to>
    <xdr:graphicFrame macro="">
      <xdr:nvGraphicFramePr>
        <xdr:cNvPr id="4" name="Chart 3" title="HPV Coverage for 13-17 Year old Fem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314325</xdr:colOff>
      <xdr:row>127</xdr:row>
      <xdr:rowOff>171450</xdr:rowOff>
    </xdr:from>
    <xdr:to>
      <xdr:col>22</xdr:col>
      <xdr:colOff>485775</xdr:colOff>
      <xdr:row>142</xdr:row>
      <xdr:rowOff>9525</xdr:rowOff>
    </xdr:to>
    <xdr:graphicFrame macro="">
      <xdr:nvGraphicFramePr>
        <xdr:cNvPr id="5" name="Chart 6" title="HPV Coverage for 13-17 Year old M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152400</xdr:colOff>
      <xdr:row>34</xdr:row>
      <xdr:rowOff>104775</xdr:rowOff>
    </xdr:from>
    <xdr:to>
      <xdr:col>15</xdr:col>
      <xdr:colOff>590550</xdr:colOff>
      <xdr:row>49</xdr:row>
      <xdr:rowOff>47625</xdr:rowOff>
    </xdr:to>
    <xdr:graphicFrame macro="">
      <xdr:nvGraphicFramePr>
        <xdr:cNvPr id="6" name="Chart 1" title="HPV coverage for 13 year old Fem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123825</xdr:colOff>
      <xdr:row>34</xdr:row>
      <xdr:rowOff>47625</xdr:rowOff>
    </xdr:from>
    <xdr:to>
      <xdr:col>22</xdr:col>
      <xdr:colOff>561975</xdr:colOff>
      <xdr:row>48</xdr:row>
      <xdr:rowOff>152400</xdr:rowOff>
    </xdr:to>
    <xdr:graphicFrame macro="">
      <xdr:nvGraphicFramePr>
        <xdr:cNvPr id="7" name="Chart 7" title="HPV coverage for 13 year old M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228600</xdr:colOff>
      <xdr:row>97</xdr:row>
      <xdr:rowOff>66675</xdr:rowOff>
    </xdr:from>
    <xdr:to>
      <xdr:col>17</xdr:col>
      <xdr:colOff>57150</xdr:colOff>
      <xdr:row>111</xdr:row>
      <xdr:rowOff>28575</xdr:rowOff>
    </xdr:to>
    <xdr:graphicFrame macro="">
      <xdr:nvGraphicFramePr>
        <xdr:cNvPr id="8" name="Chart 7" title="Immunization Coverage for 13-17 year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4</xdr:row>
      <xdr:rowOff>57150</xdr:rowOff>
    </xdr:from>
    <xdr:to>
      <xdr:col>9</xdr:col>
      <xdr:colOff>523875</xdr:colOff>
      <xdr:row>18</xdr:row>
      <xdr:rowOff>38100</xdr:rowOff>
    </xdr:to>
    <xdr:graphicFrame macro="">
      <xdr:nvGraphicFramePr>
        <xdr:cNvPr id="2" name="Chart 1" title="Tdap coverage 19 years 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34</xdr:row>
      <xdr:rowOff>76200</xdr:rowOff>
    </xdr:from>
    <xdr:to>
      <xdr:col>12</xdr:col>
      <xdr:colOff>276225</xdr:colOff>
      <xdr:row>49</xdr:row>
      <xdr:rowOff>9525</xdr:rowOff>
    </xdr:to>
    <xdr:graphicFrame macro="">
      <xdr:nvGraphicFramePr>
        <xdr:cNvPr id="3" name="Chart 2" title="HPV coverage Females 19-26 year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219075</xdr:colOff>
      <xdr:row>66</xdr:row>
      <xdr:rowOff>9525</xdr:rowOff>
    </xdr:from>
    <xdr:to>
      <xdr:col>12</xdr:col>
      <xdr:colOff>247650</xdr:colOff>
      <xdr:row>80</xdr:row>
      <xdr:rowOff>9525</xdr:rowOff>
    </xdr:to>
    <xdr:graphicFrame macro="">
      <xdr:nvGraphicFramePr>
        <xdr:cNvPr id="4" name="Chart 3" title="HPV coverage Males 19-21 year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</xdr:colOff>
      <xdr:row>97</xdr:row>
      <xdr:rowOff>9525</xdr:rowOff>
    </xdr:from>
    <xdr:to>
      <xdr:col>10</xdr:col>
      <xdr:colOff>304800</xdr:colOff>
      <xdr:row>111</xdr:row>
      <xdr:rowOff>0</xdr:rowOff>
    </xdr:to>
    <xdr:graphicFrame macro="">
      <xdr:nvGraphicFramePr>
        <xdr:cNvPr id="5" name="Chart 1" title="Zoster coverage 60 years 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561975</xdr:colOff>
      <xdr:row>128</xdr:row>
      <xdr:rowOff>0</xdr:rowOff>
    </xdr:from>
    <xdr:to>
      <xdr:col>11</xdr:col>
      <xdr:colOff>438150</xdr:colOff>
      <xdr:row>142</xdr:row>
      <xdr:rowOff>19050</xdr:rowOff>
    </xdr:to>
    <xdr:graphicFrame macro="">
      <xdr:nvGraphicFramePr>
        <xdr:cNvPr id="6" name="Chart 2" title="Pneumo coverag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adata\chjim$\Documents%20and%20Settings\AGROOM.D1\Desktop\Amy's%20Docs\Immunizations\Reports\2004\GPRA\FINAL%20GPRA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Immunization%20Info/Quarterly%20Reports/Annual%20Reports/2014%20Qtrs%201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h quarter FY 03"/>
      <sheetName val="1st quarter 04"/>
      <sheetName val="2nd quarter 04"/>
      <sheetName val="3rd quarter 04"/>
      <sheetName val="GPRA 04"/>
      <sheetName val="2 Year Old Report"/>
    </sheetNames>
    <sheetDataSet>
      <sheetData sheetId="0" refreshError="1"/>
      <sheetData sheetId="1" refreshError="1">
        <row r="189">
          <cell r="B189">
            <v>30367</v>
          </cell>
          <cell r="D189">
            <v>0.81868475647907268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uarter 3_27 "/>
      <sheetName val="1st Quarter 2 Year Olds"/>
      <sheetName val="1st Quarter Adolescent "/>
      <sheetName val="1st Quarter Adult"/>
      <sheetName val="1st Quarter Flu"/>
      <sheetName val="2nd Quarter 3_27"/>
      <sheetName val="2nd Quarter 2 Year Olds "/>
      <sheetName val="2nd Quarter Adolescent"/>
      <sheetName val="2nd Quarter Adult"/>
      <sheetName val="2nd Quarter Flu"/>
      <sheetName val="3rd Quarter 3_27 "/>
      <sheetName val="3rd Quarter 2 Year Olds "/>
      <sheetName val="3rd Quarter Adolescent"/>
      <sheetName val="3rd Quarter Adult"/>
      <sheetName val="4th Quarter 3_27 "/>
      <sheetName val="4th  Quarter 2 Year Olds "/>
      <sheetName val="4th Quarter Adolescent"/>
      <sheetName val="4th Quarter Adult"/>
      <sheetName val="Annual"/>
      <sheetName val="Refusals All Qtrs"/>
    </sheetNames>
    <sheetDataSet>
      <sheetData sheetId="0">
        <row r="211">
          <cell r="D211">
            <v>0.74489795918367352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2"/>
  <sheetViews>
    <sheetView tabSelected="1" zoomScaleNormal="100" workbookViewId="0">
      <selection activeCell="L198" sqref="L198"/>
    </sheetView>
  </sheetViews>
  <sheetFormatPr defaultColWidth="11.42578125" defaultRowHeight="12"/>
  <cols>
    <col min="1" max="1" width="10.42578125" style="1" customWidth="1"/>
    <col min="2" max="4" width="8.7109375" style="1" customWidth="1"/>
    <col min="5" max="6" width="8.85546875" style="1" customWidth="1"/>
    <col min="7" max="9" width="8.7109375" style="1" customWidth="1"/>
    <col min="10" max="10" width="8.28515625" style="1" customWidth="1"/>
    <col min="11" max="11" width="6.85546875" style="1" customWidth="1"/>
    <col min="12" max="12" width="7.85546875" style="1" customWidth="1"/>
    <col min="13" max="13" width="8.28515625" style="1" customWidth="1"/>
    <col min="14" max="14" width="8.42578125" style="1" customWidth="1"/>
    <col min="15" max="15" width="7.85546875" style="1" customWidth="1"/>
    <col min="16" max="16" width="7.28515625" style="1" customWidth="1"/>
    <col min="17" max="17" width="7.85546875" style="1" customWidth="1"/>
    <col min="18" max="18" width="7.5703125" style="1" customWidth="1"/>
    <col min="19" max="19" width="8.28515625" style="1" customWidth="1"/>
    <col min="20" max="20" width="7.28515625" style="1" customWidth="1"/>
    <col min="21" max="21" width="6.85546875" style="1" customWidth="1"/>
    <col min="22" max="22" width="10.5703125" style="1" customWidth="1"/>
    <col min="23" max="16384" width="11.42578125" style="1"/>
  </cols>
  <sheetData>
    <row r="1" spans="1:20" ht="15.7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</row>
    <row r="2" spans="1:20" ht="15.7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0" ht="15.75" thickBot="1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</row>
    <row r="4" spans="1:20">
      <c r="A4" s="2"/>
      <c r="B4" s="3"/>
      <c r="C4" s="3"/>
      <c r="D4" s="4"/>
      <c r="E4" s="4"/>
      <c r="F4" s="4"/>
      <c r="G4" s="4"/>
      <c r="H4" s="4"/>
      <c r="I4" s="4"/>
      <c r="J4" s="3"/>
      <c r="K4" s="3"/>
      <c r="L4" s="3"/>
    </row>
    <row r="5" spans="1:20" ht="15" customHeight="1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52"/>
    </row>
    <row r="6" spans="1:20">
      <c r="A6" s="53" t="s">
        <v>4</v>
      </c>
      <c r="B6" s="60" t="s">
        <v>5</v>
      </c>
      <c r="C6" s="57" t="s">
        <v>6</v>
      </c>
      <c r="D6" s="58" t="s">
        <v>7</v>
      </c>
      <c r="E6" s="50" t="s">
        <v>8</v>
      </c>
      <c r="F6" s="50" t="s">
        <v>9</v>
      </c>
      <c r="G6" s="50" t="s">
        <v>10</v>
      </c>
      <c r="H6" s="50" t="s">
        <v>11</v>
      </c>
      <c r="I6" s="50" t="s">
        <v>12</v>
      </c>
      <c r="J6" s="50" t="s">
        <v>13</v>
      </c>
    </row>
    <row r="7" spans="1:20" ht="12.75" thickBot="1">
      <c r="A7" s="54"/>
      <c r="B7" s="61"/>
      <c r="C7" s="56"/>
      <c r="D7" s="59"/>
      <c r="E7" s="51"/>
      <c r="F7" s="51"/>
      <c r="G7" s="51"/>
      <c r="H7" s="51"/>
      <c r="I7" s="51"/>
      <c r="J7" s="51"/>
    </row>
    <row r="8" spans="1:20">
      <c r="A8" s="1" t="s">
        <v>14</v>
      </c>
      <c r="B8" s="5">
        <v>353</v>
      </c>
      <c r="C8" s="5">
        <v>326</v>
      </c>
      <c r="D8" s="6">
        <f t="shared" ref="D8:D20" si="0">C8/B8</f>
        <v>0.92351274787535409</v>
      </c>
      <c r="E8" s="6">
        <f t="shared" ref="E8:E19" si="1">E23/B8</f>
        <v>0.94050991501416425</v>
      </c>
      <c r="F8" s="6">
        <f t="shared" ref="F8:F19" si="2">F23/B8</f>
        <v>0.93484419263456087</v>
      </c>
      <c r="G8" s="6">
        <f t="shared" ref="G8:G19" si="3">G23/B8</f>
        <v>0.93484419263456087</v>
      </c>
      <c r="H8" s="6">
        <f t="shared" ref="H8:H19" si="4">H23/B8</f>
        <v>0.97733711048158645</v>
      </c>
      <c r="I8" s="7">
        <f t="shared" ref="I8:I19" si="5">I23/B8</f>
        <v>0.92917847025495748</v>
      </c>
      <c r="J8" s="6">
        <f t="shared" ref="J8:J19" si="6">J23/B8</f>
        <v>0.91501416430594906</v>
      </c>
    </row>
    <row r="9" spans="1:20">
      <c r="A9" s="1" t="s">
        <v>15</v>
      </c>
      <c r="B9" s="5">
        <v>89</v>
      </c>
      <c r="C9" s="5">
        <v>77</v>
      </c>
      <c r="D9" s="6">
        <f t="shared" si="0"/>
        <v>0.8651685393258427</v>
      </c>
      <c r="E9" s="6">
        <f t="shared" si="1"/>
        <v>0.8764044943820225</v>
      </c>
      <c r="F9" s="6">
        <f t="shared" si="2"/>
        <v>0.8764044943820225</v>
      </c>
      <c r="G9" s="6">
        <f t="shared" si="3"/>
        <v>0.88764044943820219</v>
      </c>
      <c r="H9" s="6">
        <f t="shared" si="4"/>
        <v>0.88764044943820219</v>
      </c>
      <c r="I9" s="7">
        <f t="shared" si="5"/>
        <v>0.8764044943820225</v>
      </c>
      <c r="J9" s="6">
        <f t="shared" si="6"/>
        <v>0.8651685393258427</v>
      </c>
    </row>
    <row r="10" spans="1:20">
      <c r="A10" s="1" t="s">
        <v>16</v>
      </c>
      <c r="B10" s="8">
        <v>132</v>
      </c>
      <c r="C10" s="8">
        <v>114</v>
      </c>
      <c r="D10" s="6">
        <f t="shared" si="0"/>
        <v>0.86363636363636365</v>
      </c>
      <c r="E10" s="6">
        <f t="shared" si="1"/>
        <v>0.86363636363636365</v>
      </c>
      <c r="F10" s="6">
        <f t="shared" si="2"/>
        <v>0.86363636363636365</v>
      </c>
      <c r="G10" s="6">
        <f t="shared" si="3"/>
        <v>0.86363636363636365</v>
      </c>
      <c r="H10" s="6">
        <f t="shared" si="4"/>
        <v>0.93939393939393945</v>
      </c>
      <c r="I10" s="7">
        <f t="shared" si="5"/>
        <v>0.84848484848484851</v>
      </c>
      <c r="J10" s="6">
        <f t="shared" si="6"/>
        <v>0.84848484848484851</v>
      </c>
    </row>
    <row r="11" spans="1:20">
      <c r="A11" s="1" t="s">
        <v>17</v>
      </c>
      <c r="B11" s="5">
        <v>137</v>
      </c>
      <c r="C11" s="5">
        <v>110</v>
      </c>
      <c r="D11" s="6">
        <f t="shared" si="0"/>
        <v>0.8029197080291971</v>
      </c>
      <c r="E11" s="6">
        <f t="shared" si="1"/>
        <v>0.8029197080291971</v>
      </c>
      <c r="F11" s="6">
        <f t="shared" si="2"/>
        <v>0.8029197080291971</v>
      </c>
      <c r="G11" s="6">
        <f t="shared" si="3"/>
        <v>0.8029197080291971</v>
      </c>
      <c r="H11" s="6">
        <f t="shared" si="4"/>
        <v>0.8978102189781022</v>
      </c>
      <c r="I11" s="7">
        <f t="shared" si="5"/>
        <v>0.8029197080291971</v>
      </c>
      <c r="J11" s="6">
        <f t="shared" si="6"/>
        <v>0.75182481751824815</v>
      </c>
    </row>
    <row r="12" spans="1:20">
      <c r="A12" s="1" t="s">
        <v>18</v>
      </c>
      <c r="B12" s="5">
        <v>93</v>
      </c>
      <c r="C12" s="5">
        <v>71</v>
      </c>
      <c r="D12" s="6">
        <f t="shared" si="0"/>
        <v>0.76344086021505375</v>
      </c>
      <c r="E12" s="6">
        <f t="shared" si="1"/>
        <v>0.77419354838709675</v>
      </c>
      <c r="F12" s="6">
        <f t="shared" si="2"/>
        <v>0.77419354838709675</v>
      </c>
      <c r="G12" s="6">
        <f t="shared" si="3"/>
        <v>0.77419354838709675</v>
      </c>
      <c r="H12" s="6">
        <f t="shared" si="4"/>
        <v>0.80645161290322576</v>
      </c>
      <c r="I12" s="7">
        <f t="shared" si="5"/>
        <v>0.76344086021505375</v>
      </c>
      <c r="J12" s="6">
        <f t="shared" si="6"/>
        <v>0.72043010752688175</v>
      </c>
    </row>
    <row r="13" spans="1:20">
      <c r="A13" s="1" t="s">
        <v>19</v>
      </c>
      <c r="B13" s="5">
        <v>295</v>
      </c>
      <c r="C13" s="5">
        <v>233</v>
      </c>
      <c r="D13" s="6">
        <f t="shared" si="0"/>
        <v>0.78983050847457625</v>
      </c>
      <c r="E13" s="6">
        <f t="shared" si="1"/>
        <v>0.78983050847457625</v>
      </c>
      <c r="F13" s="6">
        <f t="shared" si="2"/>
        <v>0.78983050847457625</v>
      </c>
      <c r="G13" s="6">
        <f t="shared" si="3"/>
        <v>0.78983050847457625</v>
      </c>
      <c r="H13" s="6">
        <f t="shared" si="4"/>
        <v>0.93559322033898307</v>
      </c>
      <c r="I13" s="7">
        <f t="shared" si="5"/>
        <v>0.78983050847457625</v>
      </c>
      <c r="J13" s="6">
        <f t="shared" si="6"/>
        <v>0.735593220338983</v>
      </c>
    </row>
    <row r="14" spans="1:20">
      <c r="A14" s="1" t="s">
        <v>20</v>
      </c>
      <c r="B14" s="5">
        <v>78</v>
      </c>
      <c r="C14" s="5">
        <v>64</v>
      </c>
      <c r="D14" s="6">
        <f t="shared" si="0"/>
        <v>0.82051282051282048</v>
      </c>
      <c r="E14" s="6">
        <f t="shared" si="1"/>
        <v>0.84615384615384615</v>
      </c>
      <c r="F14" s="6">
        <f t="shared" si="2"/>
        <v>0.84615384615384615</v>
      </c>
      <c r="G14" s="6">
        <f t="shared" si="3"/>
        <v>0.82051282051282048</v>
      </c>
      <c r="H14" s="6">
        <f t="shared" si="4"/>
        <v>0.88461538461538458</v>
      </c>
      <c r="I14" s="7">
        <f t="shared" si="5"/>
        <v>0.84615384615384615</v>
      </c>
      <c r="J14" s="6">
        <f t="shared" si="6"/>
        <v>0.84615384615384615</v>
      </c>
    </row>
    <row r="15" spans="1:20">
      <c r="A15" s="1" t="s">
        <v>21</v>
      </c>
      <c r="B15" s="5">
        <v>417</v>
      </c>
      <c r="C15" s="5">
        <v>359</v>
      </c>
      <c r="D15" s="6">
        <f t="shared" si="0"/>
        <v>0.86091127098321341</v>
      </c>
      <c r="E15" s="6">
        <f t="shared" si="1"/>
        <v>0.86570743405275774</v>
      </c>
      <c r="F15" s="6">
        <f t="shared" si="2"/>
        <v>0.86570743405275774</v>
      </c>
      <c r="G15" s="6">
        <f t="shared" si="3"/>
        <v>0.86091127098321341</v>
      </c>
      <c r="H15" s="6">
        <f t="shared" si="4"/>
        <v>0.92565947242206237</v>
      </c>
      <c r="I15" s="7">
        <f t="shared" si="5"/>
        <v>0.86570743405275774</v>
      </c>
      <c r="J15" s="6">
        <f t="shared" si="6"/>
        <v>0.83693045563549162</v>
      </c>
    </row>
    <row r="16" spans="1:20">
      <c r="A16" s="1" t="s">
        <v>22</v>
      </c>
      <c r="B16" s="5">
        <v>195</v>
      </c>
      <c r="C16" s="5">
        <v>173</v>
      </c>
      <c r="D16" s="6">
        <f t="shared" si="0"/>
        <v>0.88717948717948714</v>
      </c>
      <c r="E16" s="6">
        <f t="shared" si="1"/>
        <v>0.89230769230769236</v>
      </c>
      <c r="F16" s="6">
        <f t="shared" si="2"/>
        <v>0.89230769230769236</v>
      </c>
      <c r="G16" s="6">
        <f t="shared" si="3"/>
        <v>0.88717948717948714</v>
      </c>
      <c r="H16" s="6">
        <f t="shared" si="4"/>
        <v>0.96410256410256412</v>
      </c>
      <c r="I16" s="7">
        <f t="shared" si="5"/>
        <v>0.89230769230769236</v>
      </c>
      <c r="J16" s="6">
        <f t="shared" si="6"/>
        <v>0.86153846153846159</v>
      </c>
    </row>
    <row r="17" spans="1:10">
      <c r="A17" s="1" t="s">
        <v>23</v>
      </c>
      <c r="B17" s="8">
        <v>246</v>
      </c>
      <c r="C17" s="8">
        <v>205</v>
      </c>
      <c r="D17" s="6">
        <f t="shared" si="0"/>
        <v>0.83333333333333337</v>
      </c>
      <c r="E17" s="6">
        <f t="shared" si="1"/>
        <v>0.83739837398373984</v>
      </c>
      <c r="F17" s="6">
        <f t="shared" si="2"/>
        <v>0.83739837398373984</v>
      </c>
      <c r="G17" s="6">
        <f t="shared" si="3"/>
        <v>0.83739837398373984</v>
      </c>
      <c r="H17" s="6">
        <f t="shared" si="4"/>
        <v>0.9065040650406504</v>
      </c>
      <c r="I17" s="7">
        <f t="shared" si="5"/>
        <v>0.83333333333333337</v>
      </c>
      <c r="J17" s="6">
        <f t="shared" si="6"/>
        <v>0.81300813008130079</v>
      </c>
    </row>
    <row r="18" spans="1:10">
      <c r="A18" s="1" t="s">
        <v>24</v>
      </c>
      <c r="B18" s="5">
        <v>100</v>
      </c>
      <c r="C18" s="5">
        <v>68</v>
      </c>
      <c r="D18" s="6">
        <f t="shared" si="0"/>
        <v>0.68</v>
      </c>
      <c r="E18" s="6">
        <f t="shared" si="1"/>
        <v>0.72</v>
      </c>
      <c r="F18" s="6">
        <f t="shared" si="2"/>
        <v>0.72</v>
      </c>
      <c r="G18" s="6">
        <f t="shared" si="3"/>
        <v>0.7</v>
      </c>
      <c r="H18" s="6">
        <f t="shared" si="4"/>
        <v>0.79</v>
      </c>
      <c r="I18" s="7">
        <f t="shared" si="5"/>
        <v>0.72</v>
      </c>
      <c r="J18" s="6">
        <f t="shared" si="6"/>
        <v>0.66</v>
      </c>
    </row>
    <row r="19" spans="1:10">
      <c r="A19" s="1" t="s">
        <v>25</v>
      </c>
      <c r="B19" s="5">
        <v>44</v>
      </c>
      <c r="C19" s="5">
        <v>36</v>
      </c>
      <c r="D19" s="6">
        <f t="shared" si="0"/>
        <v>0.81818181818181823</v>
      </c>
      <c r="E19" s="6">
        <f t="shared" si="1"/>
        <v>0.81818181818181823</v>
      </c>
      <c r="F19" s="6">
        <f t="shared" si="2"/>
        <v>0.81818181818181823</v>
      </c>
      <c r="G19" s="6">
        <f t="shared" si="3"/>
        <v>0.81818181818181823</v>
      </c>
      <c r="H19" s="6">
        <f t="shared" si="4"/>
        <v>1</v>
      </c>
      <c r="I19" s="7">
        <f t="shared" si="5"/>
        <v>0.81818181818181823</v>
      </c>
      <c r="J19" s="6">
        <f t="shared" si="6"/>
        <v>0.79545454545454541</v>
      </c>
    </row>
    <row r="20" spans="1:10">
      <c r="A20" s="9" t="s">
        <v>26</v>
      </c>
      <c r="B20" s="1">
        <f>SUM(B8:B19)</f>
        <v>2179</v>
      </c>
      <c r="C20" s="1">
        <f>SUM(C8:C19)</f>
        <v>1836</v>
      </c>
      <c r="D20" s="7">
        <f t="shared" si="0"/>
        <v>0.84258834327673249</v>
      </c>
      <c r="E20" s="7"/>
      <c r="F20" s="7"/>
      <c r="G20" s="7"/>
      <c r="H20" s="7"/>
      <c r="I20" s="7"/>
    </row>
    <row r="21" spans="1:10">
      <c r="A21" s="9"/>
      <c r="D21" s="7"/>
      <c r="E21" s="7"/>
      <c r="F21" s="7"/>
      <c r="G21" s="7"/>
      <c r="H21" s="7"/>
      <c r="I21" s="7"/>
    </row>
    <row r="22" spans="1:10" hidden="1">
      <c r="E22" s="10" t="s">
        <v>8</v>
      </c>
      <c r="F22" s="10" t="s">
        <v>9</v>
      </c>
      <c r="G22" s="10" t="s">
        <v>10</v>
      </c>
      <c r="H22" s="10" t="s">
        <v>11</v>
      </c>
      <c r="I22" s="10" t="s">
        <v>12</v>
      </c>
      <c r="J22" s="11" t="s">
        <v>27</v>
      </c>
    </row>
    <row r="23" spans="1:10" hidden="1">
      <c r="A23" s="1" t="s">
        <v>14</v>
      </c>
      <c r="E23" s="1">
        <v>332</v>
      </c>
      <c r="F23" s="1">
        <v>330</v>
      </c>
      <c r="G23" s="1">
        <v>330</v>
      </c>
      <c r="H23" s="1">
        <v>345</v>
      </c>
      <c r="I23" s="1">
        <v>328</v>
      </c>
      <c r="J23" s="1">
        <v>323</v>
      </c>
    </row>
    <row r="24" spans="1:10" hidden="1">
      <c r="A24" s="1" t="s">
        <v>15</v>
      </c>
      <c r="E24" s="1">
        <v>78</v>
      </c>
      <c r="F24" s="1">
        <v>78</v>
      </c>
      <c r="G24" s="1">
        <v>79</v>
      </c>
      <c r="H24" s="1">
        <v>79</v>
      </c>
      <c r="I24" s="1">
        <v>78</v>
      </c>
      <c r="J24" s="1">
        <v>77</v>
      </c>
    </row>
    <row r="25" spans="1:10" hidden="1">
      <c r="A25" s="1" t="s">
        <v>16</v>
      </c>
      <c r="E25" s="1">
        <v>114</v>
      </c>
      <c r="F25" s="1">
        <v>114</v>
      </c>
      <c r="G25" s="1">
        <v>114</v>
      </c>
      <c r="H25" s="1">
        <v>124</v>
      </c>
      <c r="I25" s="1">
        <v>112</v>
      </c>
      <c r="J25" s="1">
        <v>112</v>
      </c>
    </row>
    <row r="26" spans="1:10" hidden="1">
      <c r="A26" s="1" t="s">
        <v>17</v>
      </c>
      <c r="E26" s="1">
        <v>110</v>
      </c>
      <c r="F26" s="1">
        <v>110</v>
      </c>
      <c r="G26" s="1">
        <v>110</v>
      </c>
      <c r="H26" s="1">
        <v>123</v>
      </c>
      <c r="I26" s="1">
        <v>110</v>
      </c>
      <c r="J26" s="1">
        <v>103</v>
      </c>
    </row>
    <row r="27" spans="1:10" hidden="1">
      <c r="A27" s="1" t="s">
        <v>18</v>
      </c>
      <c r="E27" s="1">
        <v>72</v>
      </c>
      <c r="F27" s="1">
        <v>72</v>
      </c>
      <c r="G27" s="1">
        <v>72</v>
      </c>
      <c r="H27" s="1">
        <v>75</v>
      </c>
      <c r="I27" s="1">
        <v>71</v>
      </c>
      <c r="J27" s="1">
        <v>67</v>
      </c>
    </row>
    <row r="28" spans="1:10" hidden="1">
      <c r="A28" s="1" t="s">
        <v>19</v>
      </c>
      <c r="E28" s="1">
        <v>233</v>
      </c>
      <c r="F28" s="1">
        <v>233</v>
      </c>
      <c r="G28" s="1">
        <v>233</v>
      </c>
      <c r="H28" s="1">
        <v>276</v>
      </c>
      <c r="I28" s="1">
        <v>233</v>
      </c>
      <c r="J28" s="1">
        <v>217</v>
      </c>
    </row>
    <row r="29" spans="1:10" hidden="1">
      <c r="A29" s="1" t="s">
        <v>20</v>
      </c>
      <c r="E29" s="1">
        <v>66</v>
      </c>
      <c r="F29" s="1">
        <v>66</v>
      </c>
      <c r="G29" s="1">
        <v>64</v>
      </c>
      <c r="H29" s="1">
        <v>69</v>
      </c>
      <c r="I29" s="1">
        <v>66</v>
      </c>
      <c r="J29" s="1">
        <v>66</v>
      </c>
    </row>
    <row r="30" spans="1:10" hidden="1">
      <c r="A30" s="1" t="s">
        <v>21</v>
      </c>
      <c r="E30" s="1">
        <v>361</v>
      </c>
      <c r="F30" s="1">
        <v>361</v>
      </c>
      <c r="G30" s="1">
        <v>359</v>
      </c>
      <c r="H30" s="1">
        <v>386</v>
      </c>
      <c r="I30" s="1">
        <v>361</v>
      </c>
      <c r="J30" s="1">
        <v>349</v>
      </c>
    </row>
    <row r="31" spans="1:10" hidden="1">
      <c r="A31" s="1" t="s">
        <v>22</v>
      </c>
      <c r="E31" s="1">
        <v>174</v>
      </c>
      <c r="F31" s="1">
        <v>174</v>
      </c>
      <c r="G31" s="1">
        <v>173</v>
      </c>
      <c r="H31" s="1">
        <v>188</v>
      </c>
      <c r="I31" s="1">
        <v>174</v>
      </c>
      <c r="J31" s="1">
        <v>168</v>
      </c>
    </row>
    <row r="32" spans="1:10" hidden="1">
      <c r="A32" s="1" t="s">
        <v>23</v>
      </c>
      <c r="E32" s="1">
        <v>206</v>
      </c>
      <c r="F32" s="1">
        <v>206</v>
      </c>
      <c r="G32" s="1">
        <v>206</v>
      </c>
      <c r="H32" s="1">
        <v>223</v>
      </c>
      <c r="I32" s="1">
        <v>205</v>
      </c>
      <c r="J32" s="1">
        <v>200</v>
      </c>
    </row>
    <row r="33" spans="1:10" hidden="1">
      <c r="A33" s="1" t="s">
        <v>24</v>
      </c>
      <c r="E33" s="1">
        <v>72</v>
      </c>
      <c r="F33" s="1">
        <v>72</v>
      </c>
      <c r="G33" s="1">
        <v>70</v>
      </c>
      <c r="H33" s="1">
        <v>79</v>
      </c>
      <c r="I33" s="1">
        <v>72</v>
      </c>
      <c r="J33" s="1">
        <v>66</v>
      </c>
    </row>
    <row r="34" spans="1:10" hidden="1">
      <c r="A34" s="1" t="s">
        <v>25</v>
      </c>
      <c r="E34" s="1">
        <v>36</v>
      </c>
      <c r="F34" s="1">
        <v>36</v>
      </c>
      <c r="G34" s="1">
        <v>36</v>
      </c>
      <c r="H34" s="1">
        <v>44</v>
      </c>
      <c r="I34" s="1">
        <v>36</v>
      </c>
      <c r="J34" s="1">
        <v>35</v>
      </c>
    </row>
    <row r="35" spans="1:10" hidden="1">
      <c r="A35" s="9" t="s">
        <v>26</v>
      </c>
      <c r="E35" s="1">
        <f t="shared" ref="E35:J35" si="7">SUM(E23:E34)</f>
        <v>1854</v>
      </c>
      <c r="F35" s="1">
        <f t="shared" si="7"/>
        <v>1852</v>
      </c>
      <c r="G35" s="1">
        <f t="shared" si="7"/>
        <v>1846</v>
      </c>
      <c r="H35" s="1">
        <f t="shared" si="7"/>
        <v>2011</v>
      </c>
      <c r="I35" s="1">
        <f t="shared" si="7"/>
        <v>1846</v>
      </c>
      <c r="J35" s="1">
        <f t="shared" si="7"/>
        <v>1783</v>
      </c>
    </row>
    <row r="36" spans="1:10" hidden="1"/>
    <row r="37" spans="1:10" ht="15.75">
      <c r="A37" s="52" t="s">
        <v>28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0" ht="12" customHeight="1">
      <c r="A38" s="53" t="s">
        <v>4</v>
      </c>
      <c r="B38" s="60" t="s">
        <v>5</v>
      </c>
      <c r="C38" s="57" t="s">
        <v>6</v>
      </c>
      <c r="D38" s="58" t="s">
        <v>7</v>
      </c>
      <c r="E38" s="50" t="s">
        <v>29</v>
      </c>
      <c r="F38" s="50" t="s">
        <v>30</v>
      </c>
      <c r="G38" s="50" t="s">
        <v>31</v>
      </c>
      <c r="H38" s="50" t="s">
        <v>32</v>
      </c>
      <c r="I38" s="50" t="s">
        <v>33</v>
      </c>
      <c r="J38" s="50" t="s">
        <v>34</v>
      </c>
    </row>
    <row r="39" spans="1:10" ht="12.75" thickBot="1">
      <c r="A39" s="54"/>
      <c r="B39" s="61"/>
      <c r="C39" s="56"/>
      <c r="D39" s="59"/>
      <c r="E39" s="51"/>
      <c r="F39" s="51"/>
      <c r="G39" s="51"/>
      <c r="H39" s="51"/>
      <c r="I39" s="51"/>
      <c r="J39" s="51"/>
    </row>
    <row r="40" spans="1:10">
      <c r="A40" s="1" t="s">
        <v>14</v>
      </c>
      <c r="B40" s="5">
        <v>394</v>
      </c>
      <c r="C40" s="5">
        <v>302</v>
      </c>
      <c r="D40" s="6">
        <f t="shared" ref="D40:D52" si="8">C40/B40</f>
        <v>0.76649746192893398</v>
      </c>
      <c r="E40" s="6">
        <f t="shared" ref="E40:E51" si="9">E55/B40</f>
        <v>0.7791878172588832</v>
      </c>
      <c r="F40" s="6">
        <f t="shared" ref="F40:F51" si="10">F55/B40</f>
        <v>0.7766497461928934</v>
      </c>
      <c r="G40" s="6">
        <f t="shared" ref="G40:G51" si="11">G55/B40</f>
        <v>0.78172588832487311</v>
      </c>
      <c r="H40" s="6">
        <f t="shared" ref="H40:H51" si="12">H55/B40</f>
        <v>0.95685279187817263</v>
      </c>
      <c r="I40" s="7">
        <f t="shared" ref="I40:I51" si="13">I55/B40</f>
        <v>0.76903553299492389</v>
      </c>
      <c r="J40" s="6">
        <f t="shared" ref="J40:J51" si="14">J55/B40</f>
        <v>0.74365482233502533</v>
      </c>
    </row>
    <row r="41" spans="1:10">
      <c r="A41" s="1" t="s">
        <v>15</v>
      </c>
      <c r="B41" s="5">
        <v>94</v>
      </c>
      <c r="C41" s="5">
        <v>73</v>
      </c>
      <c r="D41" s="6">
        <f t="shared" si="8"/>
        <v>0.77659574468085102</v>
      </c>
      <c r="E41" s="6">
        <f t="shared" si="9"/>
        <v>0.7978723404255319</v>
      </c>
      <c r="F41" s="6">
        <f t="shared" si="10"/>
        <v>0.7978723404255319</v>
      </c>
      <c r="G41" s="6">
        <f t="shared" si="11"/>
        <v>0.7978723404255319</v>
      </c>
      <c r="H41" s="6">
        <f t="shared" si="12"/>
        <v>0.91489361702127658</v>
      </c>
      <c r="I41" s="7">
        <f t="shared" si="13"/>
        <v>0.77659574468085102</v>
      </c>
      <c r="J41" s="6">
        <f t="shared" si="14"/>
        <v>0.75531914893617025</v>
      </c>
    </row>
    <row r="42" spans="1:10">
      <c r="A42" s="1" t="s">
        <v>16</v>
      </c>
      <c r="B42" s="8">
        <v>133</v>
      </c>
      <c r="C42" s="8">
        <v>89</v>
      </c>
      <c r="D42" s="6">
        <f t="shared" si="8"/>
        <v>0.66917293233082709</v>
      </c>
      <c r="E42" s="6">
        <f t="shared" si="9"/>
        <v>0.69172932330827064</v>
      </c>
      <c r="F42" s="6">
        <f t="shared" si="10"/>
        <v>0.68421052631578949</v>
      </c>
      <c r="G42" s="6">
        <f t="shared" si="11"/>
        <v>0.68421052631578949</v>
      </c>
      <c r="H42" s="6">
        <f t="shared" si="12"/>
        <v>0.84210526315789469</v>
      </c>
      <c r="I42" s="7">
        <f t="shared" si="13"/>
        <v>0.69172932330827064</v>
      </c>
      <c r="J42" s="6">
        <f t="shared" si="14"/>
        <v>0.66165413533834583</v>
      </c>
    </row>
    <row r="43" spans="1:10">
      <c r="A43" s="1" t="s">
        <v>17</v>
      </c>
      <c r="B43" s="5">
        <v>161</v>
      </c>
      <c r="C43" s="5">
        <v>98</v>
      </c>
      <c r="D43" s="6">
        <f t="shared" si="8"/>
        <v>0.60869565217391308</v>
      </c>
      <c r="E43" s="6">
        <f t="shared" si="9"/>
        <v>0.63975155279503104</v>
      </c>
      <c r="F43" s="6">
        <f t="shared" si="10"/>
        <v>0.63975155279503104</v>
      </c>
      <c r="G43" s="6">
        <f t="shared" si="11"/>
        <v>0.6211180124223602</v>
      </c>
      <c r="H43" s="6">
        <f t="shared" si="12"/>
        <v>0.84472049689440998</v>
      </c>
      <c r="I43" s="7">
        <f t="shared" si="13"/>
        <v>0.6211180124223602</v>
      </c>
      <c r="J43" s="6">
        <f t="shared" si="14"/>
        <v>0.60869565217391308</v>
      </c>
    </row>
    <row r="44" spans="1:10">
      <c r="A44" s="1" t="s">
        <v>18</v>
      </c>
      <c r="B44" s="5">
        <v>94</v>
      </c>
      <c r="C44" s="5">
        <v>61</v>
      </c>
      <c r="D44" s="6">
        <f t="shared" si="8"/>
        <v>0.64893617021276595</v>
      </c>
      <c r="E44" s="6">
        <f t="shared" si="9"/>
        <v>0.67021276595744683</v>
      </c>
      <c r="F44" s="6">
        <f t="shared" si="10"/>
        <v>0.65957446808510634</v>
      </c>
      <c r="G44" s="6">
        <f t="shared" si="11"/>
        <v>0.68085106382978722</v>
      </c>
      <c r="H44" s="6">
        <f t="shared" si="12"/>
        <v>0.76595744680851063</v>
      </c>
      <c r="I44" s="7">
        <f t="shared" si="13"/>
        <v>0.68085106382978722</v>
      </c>
      <c r="J44" s="6">
        <f t="shared" si="14"/>
        <v>0.64893617021276595</v>
      </c>
    </row>
    <row r="45" spans="1:10">
      <c r="A45" s="1" t="s">
        <v>19</v>
      </c>
      <c r="B45" s="5">
        <v>331</v>
      </c>
      <c r="C45" s="5">
        <v>213</v>
      </c>
      <c r="D45" s="6">
        <f t="shared" si="8"/>
        <v>0.64350453172205435</v>
      </c>
      <c r="E45" s="6">
        <f t="shared" si="9"/>
        <v>0.66767371601208458</v>
      </c>
      <c r="F45" s="6">
        <f t="shared" si="10"/>
        <v>0.66767371601208458</v>
      </c>
      <c r="G45" s="6">
        <f t="shared" si="11"/>
        <v>0.65861027190332322</v>
      </c>
      <c r="H45" s="6">
        <f t="shared" si="12"/>
        <v>0.85196374622356497</v>
      </c>
      <c r="I45" s="7">
        <f t="shared" si="13"/>
        <v>0.65558912386706947</v>
      </c>
      <c r="J45" s="6">
        <f t="shared" si="14"/>
        <v>0.61933534743202412</v>
      </c>
    </row>
    <row r="46" spans="1:10">
      <c r="A46" s="1" t="s">
        <v>20</v>
      </c>
      <c r="B46" s="5">
        <v>84</v>
      </c>
      <c r="C46" s="5">
        <v>58</v>
      </c>
      <c r="D46" s="6">
        <f t="shared" si="8"/>
        <v>0.69047619047619047</v>
      </c>
      <c r="E46" s="6">
        <f t="shared" si="9"/>
        <v>0.73809523809523814</v>
      </c>
      <c r="F46" s="6">
        <f t="shared" si="10"/>
        <v>0.73809523809523814</v>
      </c>
      <c r="G46" s="6">
        <f t="shared" si="11"/>
        <v>0.70238095238095233</v>
      </c>
      <c r="H46" s="6">
        <f t="shared" si="12"/>
        <v>0.7857142857142857</v>
      </c>
      <c r="I46" s="7">
        <f t="shared" si="13"/>
        <v>0.7142857142857143</v>
      </c>
      <c r="J46" s="6">
        <f t="shared" si="14"/>
        <v>0.73809523809523814</v>
      </c>
    </row>
    <row r="47" spans="1:10">
      <c r="A47" s="1" t="s">
        <v>21</v>
      </c>
      <c r="B47" s="5">
        <v>442</v>
      </c>
      <c r="C47" s="5">
        <v>345</v>
      </c>
      <c r="D47" s="6">
        <f t="shared" si="8"/>
        <v>0.78054298642533937</v>
      </c>
      <c r="E47" s="6">
        <f t="shared" si="9"/>
        <v>0.79185520361990946</v>
      </c>
      <c r="F47" s="6">
        <f t="shared" si="10"/>
        <v>0.78959276018099545</v>
      </c>
      <c r="G47" s="6">
        <f t="shared" si="11"/>
        <v>0.78959276018099545</v>
      </c>
      <c r="H47" s="6">
        <f t="shared" si="12"/>
        <v>0.90045248868778283</v>
      </c>
      <c r="I47" s="7">
        <f t="shared" si="13"/>
        <v>0.79185520361990946</v>
      </c>
      <c r="J47" s="6">
        <f t="shared" si="14"/>
        <v>0.76696832579185525</v>
      </c>
    </row>
    <row r="48" spans="1:10">
      <c r="A48" s="1" t="s">
        <v>22</v>
      </c>
      <c r="B48" s="5">
        <v>216</v>
      </c>
      <c r="C48" s="5">
        <v>165</v>
      </c>
      <c r="D48" s="6">
        <f t="shared" si="8"/>
        <v>0.76388888888888884</v>
      </c>
      <c r="E48" s="6">
        <f t="shared" si="9"/>
        <v>0.77777777777777779</v>
      </c>
      <c r="F48" s="6">
        <f t="shared" si="10"/>
        <v>0.77777777777777779</v>
      </c>
      <c r="G48" s="6">
        <f t="shared" si="11"/>
        <v>0.76851851851851849</v>
      </c>
      <c r="H48" s="6">
        <f t="shared" si="12"/>
        <v>0.8842592592592593</v>
      </c>
      <c r="I48" s="7">
        <f t="shared" si="13"/>
        <v>0.77314814814814814</v>
      </c>
      <c r="J48" s="6">
        <f t="shared" si="14"/>
        <v>0.72222222222222221</v>
      </c>
    </row>
    <row r="49" spans="1:10">
      <c r="A49" s="1" t="s">
        <v>23</v>
      </c>
      <c r="B49" s="8">
        <v>249</v>
      </c>
      <c r="C49" s="8">
        <v>172</v>
      </c>
      <c r="D49" s="6">
        <f t="shared" si="8"/>
        <v>0.69076305220883538</v>
      </c>
      <c r="E49" s="6">
        <f t="shared" si="9"/>
        <v>0.71485943775100402</v>
      </c>
      <c r="F49" s="6">
        <f t="shared" si="10"/>
        <v>0.71485943775100402</v>
      </c>
      <c r="G49" s="6">
        <f t="shared" si="11"/>
        <v>0.70281124497991965</v>
      </c>
      <c r="H49" s="6">
        <f t="shared" si="12"/>
        <v>0.80722891566265065</v>
      </c>
      <c r="I49" s="7">
        <f t="shared" si="13"/>
        <v>0.70281124497991965</v>
      </c>
      <c r="J49" s="6">
        <f t="shared" si="14"/>
        <v>0.67871485943775101</v>
      </c>
    </row>
    <row r="50" spans="1:10">
      <c r="A50" s="1" t="s">
        <v>24</v>
      </c>
      <c r="B50" s="5">
        <v>93</v>
      </c>
      <c r="C50" s="5">
        <v>55</v>
      </c>
      <c r="D50" s="6">
        <f t="shared" si="8"/>
        <v>0.59139784946236562</v>
      </c>
      <c r="E50" s="6">
        <f t="shared" si="9"/>
        <v>0.63440860215053763</v>
      </c>
      <c r="F50" s="6">
        <f t="shared" si="10"/>
        <v>0.61290322580645162</v>
      </c>
      <c r="G50" s="6">
        <f t="shared" si="11"/>
        <v>0.62365591397849462</v>
      </c>
      <c r="H50" s="6">
        <f t="shared" si="12"/>
        <v>0.69892473118279574</v>
      </c>
      <c r="I50" s="7">
        <f t="shared" si="13"/>
        <v>0.62365591397849462</v>
      </c>
      <c r="J50" s="6">
        <f t="shared" si="14"/>
        <v>0.56989247311827962</v>
      </c>
    </row>
    <row r="51" spans="1:10">
      <c r="A51" s="1" t="s">
        <v>25</v>
      </c>
      <c r="B51" s="5">
        <v>40</v>
      </c>
      <c r="C51" s="5">
        <v>28</v>
      </c>
      <c r="D51" s="6">
        <f t="shared" si="8"/>
        <v>0.7</v>
      </c>
      <c r="E51" s="6">
        <f t="shared" si="9"/>
        <v>0.7</v>
      </c>
      <c r="F51" s="6">
        <f t="shared" si="10"/>
        <v>0.7</v>
      </c>
      <c r="G51" s="6">
        <f t="shared" si="11"/>
        <v>0.7</v>
      </c>
      <c r="H51" s="6">
        <f t="shared" si="12"/>
        <v>0.9</v>
      </c>
      <c r="I51" s="7">
        <f t="shared" si="13"/>
        <v>0.7</v>
      </c>
      <c r="J51" s="6">
        <f t="shared" si="14"/>
        <v>0.67500000000000004</v>
      </c>
    </row>
    <row r="52" spans="1:10">
      <c r="A52" s="9" t="s">
        <v>35</v>
      </c>
      <c r="B52" s="5">
        <f>SUM(B40:B51)</f>
        <v>2331</v>
      </c>
      <c r="C52" s="5">
        <f>SUM(C40:C51)</f>
        <v>1659</v>
      </c>
      <c r="D52" s="6">
        <f t="shared" si="8"/>
        <v>0.71171171171171166</v>
      </c>
      <c r="E52" s="6"/>
      <c r="F52" s="6"/>
      <c r="G52" s="6"/>
      <c r="H52" s="6"/>
      <c r="I52" s="7"/>
    </row>
    <row r="53" spans="1:10">
      <c r="D53" s="7"/>
      <c r="E53" s="7"/>
      <c r="F53" s="7"/>
      <c r="G53" s="7"/>
      <c r="H53" s="7"/>
      <c r="I53" s="7"/>
    </row>
    <row r="54" spans="1:10" hidden="1">
      <c r="D54" s="7"/>
      <c r="E54" s="10" t="s">
        <v>29</v>
      </c>
      <c r="F54" s="10" t="s">
        <v>30</v>
      </c>
      <c r="G54" s="10" t="s">
        <v>31</v>
      </c>
      <c r="H54" s="10" t="s">
        <v>32</v>
      </c>
      <c r="I54" s="10" t="s">
        <v>33</v>
      </c>
      <c r="J54" s="10" t="s">
        <v>36</v>
      </c>
    </row>
    <row r="55" spans="1:10" hidden="1">
      <c r="A55" s="1" t="s">
        <v>14</v>
      </c>
      <c r="D55" s="7"/>
      <c r="E55" s="1">
        <v>307</v>
      </c>
      <c r="F55" s="1">
        <v>306</v>
      </c>
      <c r="G55" s="1">
        <v>308</v>
      </c>
      <c r="H55" s="1">
        <v>377</v>
      </c>
      <c r="I55" s="1">
        <v>303</v>
      </c>
      <c r="J55" s="1">
        <v>293</v>
      </c>
    </row>
    <row r="56" spans="1:10" hidden="1">
      <c r="A56" s="1" t="s">
        <v>15</v>
      </c>
      <c r="D56" s="7"/>
      <c r="E56" s="1">
        <v>75</v>
      </c>
      <c r="F56" s="1">
        <v>75</v>
      </c>
      <c r="G56" s="1">
        <v>75</v>
      </c>
      <c r="H56" s="1">
        <v>86</v>
      </c>
      <c r="I56" s="1">
        <v>73</v>
      </c>
      <c r="J56" s="1">
        <v>71</v>
      </c>
    </row>
    <row r="57" spans="1:10" hidden="1">
      <c r="A57" s="1" t="s">
        <v>16</v>
      </c>
      <c r="D57" s="7"/>
      <c r="E57" s="1">
        <v>92</v>
      </c>
      <c r="F57" s="1">
        <v>91</v>
      </c>
      <c r="G57" s="1">
        <v>91</v>
      </c>
      <c r="H57" s="1">
        <v>112</v>
      </c>
      <c r="I57" s="1">
        <v>92</v>
      </c>
      <c r="J57" s="1">
        <v>88</v>
      </c>
    </row>
    <row r="58" spans="1:10" hidden="1">
      <c r="A58" s="1" t="s">
        <v>17</v>
      </c>
      <c r="D58" s="7"/>
      <c r="E58" s="1">
        <v>103</v>
      </c>
      <c r="F58" s="1">
        <v>103</v>
      </c>
      <c r="G58" s="1">
        <v>100</v>
      </c>
      <c r="H58" s="1">
        <v>136</v>
      </c>
      <c r="I58" s="1">
        <v>100</v>
      </c>
      <c r="J58" s="1">
        <v>98</v>
      </c>
    </row>
    <row r="59" spans="1:10" hidden="1">
      <c r="A59" s="1" t="s">
        <v>18</v>
      </c>
      <c r="D59" s="7"/>
      <c r="E59" s="1">
        <v>63</v>
      </c>
      <c r="F59" s="1">
        <v>62</v>
      </c>
      <c r="G59" s="1">
        <v>64</v>
      </c>
      <c r="H59" s="1">
        <v>72</v>
      </c>
      <c r="I59" s="1">
        <v>64</v>
      </c>
      <c r="J59" s="1">
        <v>61</v>
      </c>
    </row>
    <row r="60" spans="1:10" hidden="1">
      <c r="A60" s="1" t="s">
        <v>19</v>
      </c>
      <c r="D60" s="7"/>
      <c r="E60" s="1">
        <v>221</v>
      </c>
      <c r="F60" s="1">
        <v>221</v>
      </c>
      <c r="G60" s="1">
        <v>218</v>
      </c>
      <c r="H60" s="1">
        <v>282</v>
      </c>
      <c r="I60" s="1">
        <v>217</v>
      </c>
      <c r="J60" s="1">
        <v>205</v>
      </c>
    </row>
    <row r="61" spans="1:10" hidden="1">
      <c r="A61" s="1" t="s">
        <v>20</v>
      </c>
      <c r="D61" s="7"/>
      <c r="E61" s="1">
        <v>62</v>
      </c>
      <c r="F61" s="1">
        <v>62</v>
      </c>
      <c r="G61" s="1">
        <v>59</v>
      </c>
      <c r="H61" s="1">
        <v>66</v>
      </c>
      <c r="I61" s="1">
        <v>60</v>
      </c>
      <c r="J61" s="1">
        <v>62</v>
      </c>
    </row>
    <row r="62" spans="1:10" hidden="1">
      <c r="A62" s="1" t="s">
        <v>21</v>
      </c>
      <c r="D62" s="7"/>
      <c r="E62" s="1">
        <v>350</v>
      </c>
      <c r="F62" s="1">
        <v>349</v>
      </c>
      <c r="G62" s="1">
        <v>349</v>
      </c>
      <c r="H62" s="1">
        <v>398</v>
      </c>
      <c r="I62" s="1">
        <v>350</v>
      </c>
      <c r="J62" s="1">
        <v>339</v>
      </c>
    </row>
    <row r="63" spans="1:10" hidden="1">
      <c r="A63" s="1" t="s">
        <v>22</v>
      </c>
      <c r="D63" s="7"/>
      <c r="E63" s="1">
        <v>168</v>
      </c>
      <c r="F63" s="1">
        <v>168</v>
      </c>
      <c r="G63" s="1">
        <v>166</v>
      </c>
      <c r="H63" s="1">
        <v>191</v>
      </c>
      <c r="I63" s="1">
        <v>167</v>
      </c>
      <c r="J63" s="1">
        <v>156</v>
      </c>
    </row>
    <row r="64" spans="1:10" hidden="1">
      <c r="A64" s="1" t="s">
        <v>23</v>
      </c>
      <c r="D64" s="7"/>
      <c r="E64" s="1">
        <v>178</v>
      </c>
      <c r="F64" s="1">
        <v>178</v>
      </c>
      <c r="G64" s="1">
        <v>175</v>
      </c>
      <c r="H64" s="1">
        <v>201</v>
      </c>
      <c r="I64" s="1">
        <v>175</v>
      </c>
      <c r="J64" s="1">
        <v>169</v>
      </c>
    </row>
    <row r="65" spans="1:10" hidden="1">
      <c r="A65" s="1" t="s">
        <v>24</v>
      </c>
      <c r="D65" s="7"/>
      <c r="E65" s="1">
        <v>59</v>
      </c>
      <c r="F65" s="1">
        <v>57</v>
      </c>
      <c r="G65" s="1">
        <v>58</v>
      </c>
      <c r="H65" s="1">
        <v>65</v>
      </c>
      <c r="I65" s="1">
        <v>58</v>
      </c>
      <c r="J65" s="1">
        <v>53</v>
      </c>
    </row>
    <row r="66" spans="1:10" hidden="1">
      <c r="A66" s="1" t="s">
        <v>25</v>
      </c>
      <c r="D66" s="7"/>
      <c r="E66" s="1">
        <v>28</v>
      </c>
      <c r="F66" s="1">
        <v>28</v>
      </c>
      <c r="G66" s="1">
        <v>28</v>
      </c>
      <c r="H66" s="1">
        <v>36</v>
      </c>
      <c r="I66" s="1">
        <v>28</v>
      </c>
      <c r="J66" s="1">
        <v>27</v>
      </c>
    </row>
    <row r="67" spans="1:10" hidden="1">
      <c r="A67" s="9" t="s">
        <v>35</v>
      </c>
      <c r="D67" s="7"/>
      <c r="E67" s="1">
        <f t="shared" ref="E67:J67" si="15">SUM(E55:E66)</f>
        <v>1706</v>
      </c>
      <c r="F67" s="1">
        <f t="shared" si="15"/>
        <v>1700</v>
      </c>
      <c r="G67" s="1">
        <f t="shared" si="15"/>
        <v>1691</v>
      </c>
      <c r="H67" s="1">
        <f t="shared" si="15"/>
        <v>2022</v>
      </c>
      <c r="I67" s="1">
        <f t="shared" si="15"/>
        <v>1687</v>
      </c>
      <c r="J67" s="1">
        <f t="shared" si="15"/>
        <v>1622</v>
      </c>
    </row>
    <row r="68" spans="1:10" hidden="1">
      <c r="D68" s="7"/>
      <c r="E68" s="7"/>
      <c r="F68" s="7"/>
      <c r="G68" s="7"/>
      <c r="H68" s="7"/>
      <c r="I68" s="7"/>
    </row>
    <row r="69" spans="1:10" ht="15.75">
      <c r="A69" s="52" t="s">
        <v>37</v>
      </c>
      <c r="B69" s="52"/>
      <c r="C69" s="52"/>
      <c r="D69" s="52"/>
      <c r="E69" s="52"/>
      <c r="F69" s="52"/>
      <c r="G69" s="52"/>
      <c r="H69" s="52"/>
      <c r="I69" s="52"/>
      <c r="J69" s="52"/>
    </row>
    <row r="70" spans="1:10" ht="12" customHeight="1">
      <c r="A70" s="53" t="s">
        <v>4</v>
      </c>
      <c r="B70" s="60" t="s">
        <v>5</v>
      </c>
      <c r="C70" s="57" t="s">
        <v>6</v>
      </c>
      <c r="D70" s="58" t="s">
        <v>7</v>
      </c>
      <c r="E70" s="50" t="s">
        <v>38</v>
      </c>
      <c r="F70" s="50" t="s">
        <v>30</v>
      </c>
      <c r="G70" s="50" t="s">
        <v>31</v>
      </c>
      <c r="H70" s="50" t="s">
        <v>32</v>
      </c>
      <c r="I70" s="50" t="s">
        <v>39</v>
      </c>
      <c r="J70" s="50" t="s">
        <v>40</v>
      </c>
    </row>
    <row r="71" spans="1:10" ht="12.75" thickBot="1">
      <c r="A71" s="54"/>
      <c r="B71" s="61"/>
      <c r="C71" s="56"/>
      <c r="D71" s="59"/>
      <c r="E71" s="51"/>
      <c r="F71" s="51"/>
      <c r="G71" s="51"/>
      <c r="H71" s="51"/>
      <c r="I71" s="51"/>
      <c r="J71" s="51"/>
    </row>
    <row r="72" spans="1:10">
      <c r="A72" s="1" t="s">
        <v>14</v>
      </c>
      <c r="B72" s="5">
        <v>1613</v>
      </c>
      <c r="C72" s="5">
        <v>1290</v>
      </c>
      <c r="D72" s="6">
        <f t="shared" ref="D72:D84" si="16">C72/B72</f>
        <v>0.7997520148791073</v>
      </c>
      <c r="E72" s="6">
        <f t="shared" ref="E72:E83" si="17">E87/B72</f>
        <v>0.82951022938623686</v>
      </c>
      <c r="F72" s="6">
        <f t="shared" ref="F72:F83" si="18">F87/B72</f>
        <v>0.93924364538127714</v>
      </c>
      <c r="G72" s="6">
        <f t="shared" ref="G72:G83" si="19">G87/B72</f>
        <v>0.93428394296342221</v>
      </c>
      <c r="H72" s="6">
        <f t="shared" ref="H72:H83" si="20">H87/B72</f>
        <v>0.96838189708617484</v>
      </c>
      <c r="I72" s="7">
        <f t="shared" ref="I72:I83" si="21">I87/B72</f>
        <v>0.80905145691258529</v>
      </c>
      <c r="J72" s="6">
        <f t="shared" ref="J72:J83" si="22">J87/B72</f>
        <v>0.615623062616243</v>
      </c>
    </row>
    <row r="73" spans="1:10">
      <c r="A73" s="1" t="s">
        <v>15</v>
      </c>
      <c r="B73" s="5">
        <v>461</v>
      </c>
      <c r="C73" s="5">
        <v>319</v>
      </c>
      <c r="D73" s="6">
        <f t="shared" si="16"/>
        <v>0.69197396963123647</v>
      </c>
      <c r="E73" s="6">
        <f t="shared" si="17"/>
        <v>0.71583514099783085</v>
      </c>
      <c r="F73" s="6">
        <f t="shared" si="18"/>
        <v>0.8026030368763557</v>
      </c>
      <c r="G73" s="6">
        <f t="shared" si="19"/>
        <v>0.80043383947939262</v>
      </c>
      <c r="H73" s="6">
        <f t="shared" si="20"/>
        <v>0.81995661605206072</v>
      </c>
      <c r="I73" s="7">
        <f t="shared" si="21"/>
        <v>0.71583514099783085</v>
      </c>
      <c r="J73" s="6">
        <f t="shared" si="22"/>
        <v>0.37093275488069416</v>
      </c>
    </row>
    <row r="74" spans="1:10">
      <c r="A74" s="1" t="s">
        <v>16</v>
      </c>
      <c r="B74" s="8">
        <v>775</v>
      </c>
      <c r="C74" s="8">
        <v>525</v>
      </c>
      <c r="D74" s="6">
        <f t="shared" si="16"/>
        <v>0.67741935483870963</v>
      </c>
      <c r="E74" s="6">
        <f t="shared" si="17"/>
        <v>0.69290322580645158</v>
      </c>
      <c r="F74" s="6">
        <f t="shared" si="18"/>
        <v>0.83870967741935487</v>
      </c>
      <c r="G74" s="6">
        <f t="shared" si="19"/>
        <v>0.83741935483870966</v>
      </c>
      <c r="H74" s="6">
        <f t="shared" si="20"/>
        <v>0.90193548387096778</v>
      </c>
      <c r="I74" s="7">
        <f t="shared" si="21"/>
        <v>0.69032258064516128</v>
      </c>
      <c r="J74" s="6">
        <f t="shared" si="22"/>
        <v>0.43483870967741933</v>
      </c>
    </row>
    <row r="75" spans="1:10">
      <c r="A75" s="1" t="s">
        <v>17</v>
      </c>
      <c r="B75" s="5">
        <v>734</v>
      </c>
      <c r="C75" s="5">
        <v>482</v>
      </c>
      <c r="D75" s="6">
        <f t="shared" si="16"/>
        <v>0.65667574931880113</v>
      </c>
      <c r="E75" s="6">
        <f t="shared" si="17"/>
        <v>0.67029972752043598</v>
      </c>
      <c r="F75" s="6">
        <f t="shared" si="18"/>
        <v>0.85013623978201636</v>
      </c>
      <c r="G75" s="6">
        <f t="shared" si="19"/>
        <v>0.84604904632152589</v>
      </c>
      <c r="H75" s="6">
        <f t="shared" si="20"/>
        <v>0.91825613079019075</v>
      </c>
      <c r="I75" s="7">
        <f t="shared" si="21"/>
        <v>0.6607629427792916</v>
      </c>
      <c r="J75" s="6">
        <f t="shared" si="22"/>
        <v>0.43732970027247958</v>
      </c>
    </row>
    <row r="76" spans="1:10">
      <c r="A76" s="1" t="s">
        <v>18</v>
      </c>
      <c r="B76" s="5">
        <v>582</v>
      </c>
      <c r="C76" s="5">
        <v>328</v>
      </c>
      <c r="D76" s="6">
        <f>C76/B76</f>
        <v>0.56357388316151202</v>
      </c>
      <c r="E76" s="6">
        <f t="shared" si="17"/>
        <v>0.59450171821305842</v>
      </c>
      <c r="F76" s="6">
        <f t="shared" si="18"/>
        <v>0.76288659793814428</v>
      </c>
      <c r="G76" s="6">
        <f t="shared" si="19"/>
        <v>0.74570446735395191</v>
      </c>
      <c r="H76" s="6">
        <f t="shared" si="20"/>
        <v>0.80412371134020622</v>
      </c>
      <c r="I76" s="7">
        <f t="shared" si="21"/>
        <v>0.57731958762886593</v>
      </c>
      <c r="J76" s="6">
        <f t="shared" si="22"/>
        <v>0.37628865979381443</v>
      </c>
    </row>
    <row r="77" spans="1:10">
      <c r="A77" s="1" t="s">
        <v>19</v>
      </c>
      <c r="B77" s="5">
        <v>1278</v>
      </c>
      <c r="C77" s="5">
        <v>943</v>
      </c>
      <c r="D77" s="6">
        <f t="shared" si="16"/>
        <v>0.73787167449139279</v>
      </c>
      <c r="E77" s="6">
        <f t="shared" si="17"/>
        <v>0.744131455399061</v>
      </c>
      <c r="F77" s="6">
        <f t="shared" si="18"/>
        <v>0.88262910798122063</v>
      </c>
      <c r="G77" s="6">
        <f t="shared" si="19"/>
        <v>0.88106416275430355</v>
      </c>
      <c r="H77" s="6">
        <f t="shared" si="20"/>
        <v>0.93740219092331767</v>
      </c>
      <c r="I77" s="7">
        <f t="shared" si="21"/>
        <v>0.74021909233176841</v>
      </c>
      <c r="J77" s="6">
        <f t="shared" si="22"/>
        <v>0.30046948356807512</v>
      </c>
    </row>
    <row r="78" spans="1:10">
      <c r="A78" s="1" t="s">
        <v>20</v>
      </c>
      <c r="B78" s="5">
        <v>402</v>
      </c>
      <c r="C78" s="5">
        <v>298</v>
      </c>
      <c r="D78" s="6">
        <f t="shared" si="16"/>
        <v>0.74129353233830841</v>
      </c>
      <c r="E78" s="6">
        <f t="shared" si="17"/>
        <v>0.77611940298507465</v>
      </c>
      <c r="F78" s="6">
        <f t="shared" si="18"/>
        <v>0.88308457711442789</v>
      </c>
      <c r="G78" s="6">
        <f t="shared" si="19"/>
        <v>0.88059701492537312</v>
      </c>
      <c r="H78" s="6">
        <f t="shared" si="20"/>
        <v>0.89552238805970152</v>
      </c>
      <c r="I78" s="7">
        <f t="shared" si="21"/>
        <v>0.76119402985074625</v>
      </c>
      <c r="J78" s="6">
        <f t="shared" si="22"/>
        <v>0.47761194029850745</v>
      </c>
    </row>
    <row r="79" spans="1:10">
      <c r="A79" s="1" t="s">
        <v>21</v>
      </c>
      <c r="B79" s="5">
        <v>2167</v>
      </c>
      <c r="C79" s="5">
        <v>1756</v>
      </c>
      <c r="D79" s="6">
        <f t="shared" si="16"/>
        <v>0.81033687125057685</v>
      </c>
      <c r="E79" s="6">
        <f t="shared" si="17"/>
        <v>0.82325796031379783</v>
      </c>
      <c r="F79" s="6">
        <f t="shared" si="18"/>
        <v>0.89801568989386249</v>
      </c>
      <c r="G79" s="6">
        <f t="shared" si="19"/>
        <v>0.89432395016151356</v>
      </c>
      <c r="H79" s="6">
        <f t="shared" si="20"/>
        <v>0.92108906322104289</v>
      </c>
      <c r="I79" s="7">
        <f t="shared" si="21"/>
        <v>0.82095062298107979</v>
      </c>
      <c r="J79" s="6">
        <f t="shared" si="22"/>
        <v>0.59160129210890633</v>
      </c>
    </row>
    <row r="80" spans="1:10">
      <c r="A80" s="1" t="s">
        <v>22</v>
      </c>
      <c r="B80" s="5">
        <v>1065</v>
      </c>
      <c r="C80" s="5">
        <v>817</v>
      </c>
      <c r="D80" s="6">
        <f t="shared" si="16"/>
        <v>0.7671361502347418</v>
      </c>
      <c r="E80" s="6">
        <f t="shared" si="17"/>
        <v>0.77746478873239433</v>
      </c>
      <c r="F80" s="6">
        <f t="shared" si="18"/>
        <v>0.8863849765258216</v>
      </c>
      <c r="G80" s="6">
        <f t="shared" si="19"/>
        <v>0.88544600938967133</v>
      </c>
      <c r="H80" s="6">
        <f t="shared" si="20"/>
        <v>0.92488262910798125</v>
      </c>
      <c r="I80" s="7">
        <f t="shared" si="21"/>
        <v>0.77746478873239433</v>
      </c>
      <c r="J80" s="6">
        <f t="shared" si="22"/>
        <v>0.51830985915492955</v>
      </c>
    </row>
    <row r="81" spans="1:10">
      <c r="A81" s="1" t="s">
        <v>23</v>
      </c>
      <c r="B81" s="8">
        <v>1055</v>
      </c>
      <c r="C81" s="8">
        <v>774</v>
      </c>
      <c r="D81" s="6">
        <f t="shared" si="16"/>
        <v>0.73364928909952609</v>
      </c>
      <c r="E81" s="6">
        <f t="shared" si="17"/>
        <v>0.75355450236966826</v>
      </c>
      <c r="F81" s="6">
        <f t="shared" si="18"/>
        <v>0.85687203791469191</v>
      </c>
      <c r="G81" s="6">
        <f t="shared" si="19"/>
        <v>0.84739336492890993</v>
      </c>
      <c r="H81" s="6">
        <f t="shared" si="20"/>
        <v>0.90426540284360191</v>
      </c>
      <c r="I81" s="7">
        <f t="shared" si="21"/>
        <v>0.73933649289099523</v>
      </c>
      <c r="J81" s="6">
        <f t="shared" si="22"/>
        <v>0.64834123222748818</v>
      </c>
    </row>
    <row r="82" spans="1:10">
      <c r="A82" s="1" t="s">
        <v>24</v>
      </c>
      <c r="B82" s="5">
        <v>503</v>
      </c>
      <c r="C82" s="5">
        <v>305</v>
      </c>
      <c r="D82" s="6">
        <f t="shared" si="16"/>
        <v>0.6063618290258449</v>
      </c>
      <c r="E82" s="6">
        <f t="shared" si="17"/>
        <v>0.64015904572564608</v>
      </c>
      <c r="F82" s="6">
        <f t="shared" si="18"/>
        <v>0.77335984095427435</v>
      </c>
      <c r="G82" s="6">
        <f t="shared" si="19"/>
        <v>0.75347912524850891</v>
      </c>
      <c r="H82" s="6">
        <f t="shared" si="20"/>
        <v>0.83499005964214712</v>
      </c>
      <c r="I82" s="7">
        <f t="shared" si="21"/>
        <v>0.62823061630218691</v>
      </c>
      <c r="J82" s="6">
        <f t="shared" si="22"/>
        <v>0.25248508946322068</v>
      </c>
    </row>
    <row r="83" spans="1:10">
      <c r="A83" s="1" t="s">
        <v>25</v>
      </c>
      <c r="B83" s="5">
        <v>209</v>
      </c>
      <c r="C83" s="5">
        <v>168</v>
      </c>
      <c r="D83" s="6">
        <f t="shared" si="16"/>
        <v>0.80382775119617222</v>
      </c>
      <c r="E83" s="6">
        <f t="shared" si="17"/>
        <v>0.8133971291866029</v>
      </c>
      <c r="F83" s="6">
        <f t="shared" si="18"/>
        <v>0.93301435406698563</v>
      </c>
      <c r="G83" s="6">
        <f t="shared" si="19"/>
        <v>0.93301435406698563</v>
      </c>
      <c r="H83" s="6">
        <f t="shared" si="20"/>
        <v>0.9712918660287081</v>
      </c>
      <c r="I83" s="7">
        <f t="shared" si="21"/>
        <v>0.80382775119617222</v>
      </c>
      <c r="J83" s="6">
        <f t="shared" si="22"/>
        <v>0.63157894736842102</v>
      </c>
    </row>
    <row r="84" spans="1:10">
      <c r="A84" s="9" t="s">
        <v>26</v>
      </c>
      <c r="B84" s="5">
        <f>SUM(B72:B83)</f>
        <v>10844</v>
      </c>
      <c r="C84" s="5">
        <f>SUM(C72:C83)</f>
        <v>8005</v>
      </c>
      <c r="D84" s="6">
        <f t="shared" si="16"/>
        <v>0.73819623755071928</v>
      </c>
      <c r="E84" s="6"/>
      <c r="F84" s="6"/>
      <c r="G84" s="6"/>
      <c r="H84" s="6"/>
      <c r="I84" s="7"/>
    </row>
    <row r="85" spans="1:10">
      <c r="A85" s="9"/>
      <c r="B85" s="5"/>
      <c r="C85" s="5"/>
      <c r="D85" s="6"/>
      <c r="E85" s="6"/>
      <c r="F85" s="6"/>
      <c r="G85" s="6"/>
      <c r="H85" s="6"/>
      <c r="I85" s="7"/>
    </row>
    <row r="86" spans="1:10" hidden="1">
      <c r="D86" s="7"/>
      <c r="E86" s="10" t="s">
        <v>38</v>
      </c>
      <c r="F86" s="10" t="s">
        <v>30</v>
      </c>
      <c r="G86" s="10" t="s">
        <v>31</v>
      </c>
      <c r="H86" s="10" t="s">
        <v>32</v>
      </c>
      <c r="I86" s="10" t="s">
        <v>39</v>
      </c>
      <c r="J86" s="10" t="s">
        <v>41</v>
      </c>
    </row>
    <row r="87" spans="1:10" hidden="1">
      <c r="A87" s="1" t="s">
        <v>14</v>
      </c>
      <c r="D87" s="7"/>
      <c r="E87" s="1">
        <v>1338</v>
      </c>
      <c r="F87" s="1">
        <v>1515</v>
      </c>
      <c r="G87" s="1">
        <v>1507</v>
      </c>
      <c r="H87" s="1">
        <v>1562</v>
      </c>
      <c r="I87" s="1">
        <v>1305</v>
      </c>
      <c r="J87" s="1">
        <v>993</v>
      </c>
    </row>
    <row r="88" spans="1:10" hidden="1">
      <c r="A88" s="1" t="s">
        <v>15</v>
      </c>
      <c r="D88" s="7"/>
      <c r="E88" s="1">
        <v>330</v>
      </c>
      <c r="F88" s="1">
        <v>370</v>
      </c>
      <c r="G88" s="1">
        <v>369</v>
      </c>
      <c r="H88" s="1">
        <v>378</v>
      </c>
      <c r="I88" s="1">
        <v>330</v>
      </c>
      <c r="J88" s="1">
        <v>171</v>
      </c>
    </row>
    <row r="89" spans="1:10" hidden="1">
      <c r="A89" s="1" t="s">
        <v>16</v>
      </c>
      <c r="D89" s="7"/>
      <c r="E89" s="1">
        <v>537</v>
      </c>
      <c r="F89" s="1">
        <v>650</v>
      </c>
      <c r="G89" s="1">
        <v>649</v>
      </c>
      <c r="H89" s="1">
        <v>699</v>
      </c>
      <c r="I89" s="1">
        <v>535</v>
      </c>
      <c r="J89" s="1">
        <v>337</v>
      </c>
    </row>
    <row r="90" spans="1:10" hidden="1">
      <c r="A90" s="1" t="s">
        <v>17</v>
      </c>
      <c r="D90" s="7"/>
      <c r="E90" s="1">
        <v>492</v>
      </c>
      <c r="F90" s="1">
        <v>624</v>
      </c>
      <c r="G90" s="1">
        <v>621</v>
      </c>
      <c r="H90" s="1">
        <v>674</v>
      </c>
      <c r="I90" s="1">
        <v>485</v>
      </c>
      <c r="J90" s="1">
        <v>321</v>
      </c>
    </row>
    <row r="91" spans="1:10" hidden="1">
      <c r="A91" s="1" t="s">
        <v>18</v>
      </c>
      <c r="D91" s="7"/>
      <c r="E91" s="1">
        <v>346</v>
      </c>
      <c r="F91" s="1">
        <v>444</v>
      </c>
      <c r="G91" s="1">
        <v>434</v>
      </c>
      <c r="H91" s="1">
        <v>468</v>
      </c>
      <c r="I91" s="1">
        <v>336</v>
      </c>
      <c r="J91" s="1">
        <v>219</v>
      </c>
    </row>
    <row r="92" spans="1:10" hidden="1">
      <c r="A92" s="1" t="s">
        <v>19</v>
      </c>
      <c r="D92" s="7"/>
      <c r="E92" s="1">
        <v>951</v>
      </c>
      <c r="F92" s="1">
        <v>1128</v>
      </c>
      <c r="G92" s="1">
        <v>1126</v>
      </c>
      <c r="H92" s="1">
        <v>1198</v>
      </c>
      <c r="I92" s="1">
        <v>946</v>
      </c>
      <c r="J92" s="1">
        <v>384</v>
      </c>
    </row>
    <row r="93" spans="1:10" hidden="1">
      <c r="A93" s="1" t="s">
        <v>20</v>
      </c>
      <c r="D93" s="7"/>
      <c r="E93" s="1">
        <v>312</v>
      </c>
      <c r="F93" s="1">
        <v>355</v>
      </c>
      <c r="G93" s="1">
        <v>354</v>
      </c>
      <c r="H93" s="1">
        <v>360</v>
      </c>
      <c r="I93" s="1">
        <v>306</v>
      </c>
      <c r="J93" s="1">
        <v>192</v>
      </c>
    </row>
    <row r="94" spans="1:10" hidden="1">
      <c r="A94" s="1" t="s">
        <v>21</v>
      </c>
      <c r="D94" s="7"/>
      <c r="E94" s="1">
        <v>1784</v>
      </c>
      <c r="F94" s="1">
        <v>1946</v>
      </c>
      <c r="G94" s="1">
        <v>1938</v>
      </c>
      <c r="H94" s="1">
        <v>1996</v>
      </c>
      <c r="I94" s="1">
        <v>1779</v>
      </c>
      <c r="J94" s="1">
        <v>1282</v>
      </c>
    </row>
    <row r="95" spans="1:10" hidden="1">
      <c r="A95" s="1" t="s">
        <v>22</v>
      </c>
      <c r="D95" s="7"/>
      <c r="E95" s="1">
        <v>828</v>
      </c>
      <c r="F95" s="1">
        <v>944</v>
      </c>
      <c r="G95" s="1">
        <v>943</v>
      </c>
      <c r="H95" s="1">
        <v>985</v>
      </c>
      <c r="I95" s="1">
        <v>828</v>
      </c>
      <c r="J95" s="1">
        <v>552</v>
      </c>
    </row>
    <row r="96" spans="1:10" hidden="1">
      <c r="A96" s="1" t="s">
        <v>23</v>
      </c>
      <c r="D96" s="7"/>
      <c r="E96" s="1">
        <v>795</v>
      </c>
      <c r="F96" s="1">
        <v>904</v>
      </c>
      <c r="G96" s="1">
        <v>894</v>
      </c>
      <c r="H96" s="1">
        <v>954</v>
      </c>
      <c r="I96" s="1">
        <v>780</v>
      </c>
      <c r="J96" s="1">
        <v>684</v>
      </c>
    </row>
    <row r="97" spans="1:21" hidden="1">
      <c r="A97" s="1" t="s">
        <v>24</v>
      </c>
      <c r="D97" s="7"/>
      <c r="E97" s="1">
        <v>322</v>
      </c>
      <c r="F97" s="1">
        <v>389</v>
      </c>
      <c r="G97" s="1">
        <v>379</v>
      </c>
      <c r="H97" s="1">
        <v>420</v>
      </c>
      <c r="I97" s="1">
        <v>316</v>
      </c>
      <c r="J97" s="1">
        <v>127</v>
      </c>
    </row>
    <row r="98" spans="1:21" hidden="1">
      <c r="A98" s="1" t="s">
        <v>25</v>
      </c>
      <c r="D98" s="7"/>
      <c r="E98" s="1">
        <v>170</v>
      </c>
      <c r="F98" s="1">
        <v>195</v>
      </c>
      <c r="G98" s="1">
        <v>195</v>
      </c>
      <c r="H98" s="1">
        <v>203</v>
      </c>
      <c r="I98" s="1">
        <v>168</v>
      </c>
      <c r="J98" s="1">
        <v>132</v>
      </c>
    </row>
    <row r="99" spans="1:21" hidden="1">
      <c r="A99" s="9" t="s">
        <v>35</v>
      </c>
      <c r="D99" s="7"/>
      <c r="E99" s="1">
        <f t="shared" ref="E99:J99" si="23">SUM(E87:E98)</f>
        <v>8205</v>
      </c>
      <c r="F99" s="1">
        <f t="shared" si="23"/>
        <v>9464</v>
      </c>
      <c r="G99" s="1">
        <f t="shared" si="23"/>
        <v>9409</v>
      </c>
      <c r="H99" s="1">
        <f t="shared" si="23"/>
        <v>9897</v>
      </c>
      <c r="I99" s="1">
        <f t="shared" si="23"/>
        <v>8114</v>
      </c>
      <c r="J99" s="1">
        <f t="shared" si="23"/>
        <v>5394</v>
      </c>
    </row>
    <row r="100" spans="1:21" hidden="1">
      <c r="A100" s="9"/>
      <c r="D100" s="7"/>
      <c r="E100" s="7"/>
      <c r="F100" s="7"/>
      <c r="G100" s="7"/>
      <c r="H100" s="7"/>
      <c r="I100" s="7"/>
    </row>
    <row r="101" spans="1:21" ht="15.75">
      <c r="A101" s="52" t="s">
        <v>42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</row>
    <row r="102" spans="1:21" ht="12" customHeight="1">
      <c r="A102" s="53" t="s">
        <v>4</v>
      </c>
      <c r="B102" s="60" t="s">
        <v>5</v>
      </c>
      <c r="C102" s="57" t="s">
        <v>6</v>
      </c>
      <c r="D102" s="58" t="s">
        <v>7</v>
      </c>
      <c r="E102" s="50" t="s">
        <v>38</v>
      </c>
      <c r="F102" s="50" t="s">
        <v>30</v>
      </c>
      <c r="G102" s="50" t="s">
        <v>43</v>
      </c>
      <c r="H102" s="50" t="s">
        <v>44</v>
      </c>
      <c r="I102" s="50" t="s">
        <v>45</v>
      </c>
      <c r="J102" s="50" t="s">
        <v>46</v>
      </c>
      <c r="K102" s="50" t="s">
        <v>47</v>
      </c>
      <c r="L102" s="50" t="s">
        <v>40</v>
      </c>
      <c r="M102" s="10"/>
    </row>
    <row r="103" spans="1:21" ht="12.75" thickBot="1">
      <c r="A103" s="54"/>
      <c r="B103" s="61"/>
      <c r="C103" s="56"/>
      <c r="D103" s="59"/>
      <c r="E103" s="51"/>
      <c r="F103" s="51"/>
      <c r="G103" s="51"/>
      <c r="H103" s="51"/>
      <c r="I103" s="51"/>
      <c r="J103" s="51"/>
      <c r="K103" s="51"/>
      <c r="L103" s="51"/>
      <c r="M103" s="12"/>
      <c r="N103" s="10"/>
      <c r="O103" s="10"/>
      <c r="P103" s="10"/>
      <c r="Q103" s="10"/>
      <c r="R103" s="10"/>
      <c r="S103" s="10"/>
      <c r="T103" s="10"/>
      <c r="U103" s="10"/>
    </row>
    <row r="104" spans="1:21">
      <c r="A104" s="1" t="s">
        <v>14</v>
      </c>
      <c r="B104" s="5">
        <v>506</v>
      </c>
      <c r="C104" s="5">
        <v>376</v>
      </c>
      <c r="D104" s="6">
        <f t="shared" ref="D104:D116" si="24">C104/B104</f>
        <v>0.74308300395256921</v>
      </c>
      <c r="E104" s="6">
        <f>E119/B104</f>
        <v>0.9486166007905138</v>
      </c>
      <c r="F104" s="6">
        <f>F119/B104</f>
        <v>0.98418972332015808</v>
      </c>
      <c r="G104" s="6">
        <f>G119/B104</f>
        <v>0.88142292490118579</v>
      </c>
      <c r="H104" s="6">
        <f>H119/B104</f>
        <v>0.86363636363636365</v>
      </c>
      <c r="I104" s="6">
        <f>I119/B104</f>
        <v>0.99011857707509876</v>
      </c>
      <c r="J104" s="6">
        <f>J119/B104</f>
        <v>0.77470355731225293</v>
      </c>
      <c r="K104" s="7">
        <f>K119/B104</f>
        <v>0.83003952569169959</v>
      </c>
      <c r="L104" s="6">
        <f>L119/B104</f>
        <v>0.60869565217391308</v>
      </c>
      <c r="M104" s="6"/>
    </row>
    <row r="105" spans="1:21">
      <c r="A105" s="1" t="s">
        <v>15</v>
      </c>
      <c r="B105" s="5">
        <v>166</v>
      </c>
      <c r="C105" s="5">
        <v>90</v>
      </c>
      <c r="D105" s="6">
        <f t="shared" si="24"/>
        <v>0.54216867469879515</v>
      </c>
      <c r="E105" s="6">
        <f t="shared" ref="E105:E115" si="25">E120/B105</f>
        <v>0.75301204819277112</v>
      </c>
      <c r="F105" s="6">
        <f t="shared" ref="F105:F115" si="26">F120/B105</f>
        <v>0.81325301204819278</v>
      </c>
      <c r="G105" s="6">
        <f t="shared" ref="G105:G115" si="27">G120/B105</f>
        <v>0.71084337349397586</v>
      </c>
      <c r="H105" s="6">
        <f t="shared" ref="H105:H115" si="28">H120/B105</f>
        <v>0.68072289156626509</v>
      </c>
      <c r="I105" s="6">
        <f t="shared" ref="I105:I115" si="29">I120/B105</f>
        <v>0.81927710843373491</v>
      </c>
      <c r="J105" s="6">
        <f t="shared" ref="J105:J115" si="30">J120/B105</f>
        <v>0.57228915662650603</v>
      </c>
      <c r="K105" s="7">
        <f t="shared" ref="K105:K115" si="31">K120/B105</f>
        <v>0.69277108433734935</v>
      </c>
      <c r="L105" s="6">
        <f t="shared" ref="L105:L115" si="32">L120/B105</f>
        <v>0.37349397590361444</v>
      </c>
      <c r="M105" s="6"/>
    </row>
    <row r="106" spans="1:21">
      <c r="A106" s="1" t="s">
        <v>16</v>
      </c>
      <c r="B106" s="8">
        <v>226</v>
      </c>
      <c r="C106" s="8">
        <v>117</v>
      </c>
      <c r="D106" s="6">
        <f t="shared" si="24"/>
        <v>0.51769911504424782</v>
      </c>
      <c r="E106" s="6">
        <f t="shared" si="25"/>
        <v>0.75663716814159288</v>
      </c>
      <c r="F106" s="6">
        <f t="shared" si="26"/>
        <v>0.84955752212389379</v>
      </c>
      <c r="G106" s="6">
        <f t="shared" si="27"/>
        <v>0.67699115044247793</v>
      </c>
      <c r="H106" s="6">
        <f t="shared" si="28"/>
        <v>0.72566371681415931</v>
      </c>
      <c r="I106" s="6">
        <f t="shared" si="29"/>
        <v>0.86725663716814161</v>
      </c>
      <c r="J106" s="6">
        <f t="shared" si="30"/>
        <v>0.58849557522123896</v>
      </c>
      <c r="K106" s="7">
        <f t="shared" si="31"/>
        <v>0.69026548672566368</v>
      </c>
      <c r="L106" s="6">
        <f t="shared" si="32"/>
        <v>0.4247787610619469</v>
      </c>
      <c r="M106" s="6"/>
    </row>
    <row r="107" spans="1:21">
      <c r="A107" s="1" t="s">
        <v>17</v>
      </c>
      <c r="B107" s="5">
        <v>235</v>
      </c>
      <c r="C107" s="5">
        <v>147</v>
      </c>
      <c r="D107" s="6">
        <f t="shared" si="24"/>
        <v>0.62553191489361704</v>
      </c>
      <c r="E107" s="6">
        <f t="shared" si="25"/>
        <v>0.88510638297872335</v>
      </c>
      <c r="F107" s="6">
        <f t="shared" si="26"/>
        <v>0.94468085106382982</v>
      </c>
      <c r="G107" s="6">
        <f t="shared" si="27"/>
        <v>0.79574468085106387</v>
      </c>
      <c r="H107" s="6">
        <f t="shared" si="28"/>
        <v>0.82553191489361699</v>
      </c>
      <c r="I107" s="6">
        <f t="shared" si="29"/>
        <v>0.96170212765957441</v>
      </c>
      <c r="J107" s="6">
        <f t="shared" si="30"/>
        <v>0.62553191489361704</v>
      </c>
      <c r="K107" s="7">
        <f t="shared" si="31"/>
        <v>0.76595744680851063</v>
      </c>
      <c r="L107" s="6">
        <f t="shared" si="32"/>
        <v>0.55319148936170215</v>
      </c>
      <c r="M107" s="6"/>
    </row>
    <row r="108" spans="1:21">
      <c r="A108" s="1" t="s">
        <v>18</v>
      </c>
      <c r="B108" s="5">
        <v>195</v>
      </c>
      <c r="C108" s="5">
        <v>69</v>
      </c>
      <c r="D108" s="6">
        <f t="shared" si="24"/>
        <v>0.35384615384615387</v>
      </c>
      <c r="E108" s="6">
        <f t="shared" si="25"/>
        <v>0.6974358974358974</v>
      </c>
      <c r="F108" s="6">
        <f t="shared" si="26"/>
        <v>0.76410256410256405</v>
      </c>
      <c r="G108" s="6">
        <f t="shared" si="27"/>
        <v>0.57435897435897432</v>
      </c>
      <c r="H108" s="6">
        <f t="shared" si="28"/>
        <v>0.63076923076923075</v>
      </c>
      <c r="I108" s="6">
        <f t="shared" si="29"/>
        <v>0.7846153846153846</v>
      </c>
      <c r="J108" s="6">
        <f t="shared" si="30"/>
        <v>0.36923076923076925</v>
      </c>
      <c r="K108" s="7">
        <f t="shared" si="31"/>
        <v>0.55897435897435899</v>
      </c>
      <c r="L108" s="6">
        <f t="shared" si="32"/>
        <v>0.35897435897435898</v>
      </c>
      <c r="M108" s="6"/>
    </row>
    <row r="109" spans="1:21">
      <c r="A109" s="1" t="s">
        <v>19</v>
      </c>
      <c r="B109" s="5">
        <v>374</v>
      </c>
      <c r="C109" s="5">
        <v>256</v>
      </c>
      <c r="D109" s="6">
        <f t="shared" si="24"/>
        <v>0.68449197860962563</v>
      </c>
      <c r="E109" s="6">
        <f t="shared" si="25"/>
        <v>0.90106951871657759</v>
      </c>
      <c r="F109" s="6">
        <f t="shared" si="26"/>
        <v>0.94117647058823528</v>
      </c>
      <c r="G109" s="6">
        <f t="shared" si="27"/>
        <v>0.80748663101604279</v>
      </c>
      <c r="H109" s="6">
        <f t="shared" si="28"/>
        <v>0.80213903743315507</v>
      </c>
      <c r="I109" s="6">
        <f t="shared" si="29"/>
        <v>0.96256684491978606</v>
      </c>
      <c r="J109" s="6">
        <f t="shared" si="30"/>
        <v>0.68716577540106949</v>
      </c>
      <c r="K109" s="7">
        <f t="shared" si="31"/>
        <v>0.79946524064171121</v>
      </c>
      <c r="L109" s="6">
        <f t="shared" si="32"/>
        <v>0.36898395721925131</v>
      </c>
      <c r="M109" s="6"/>
    </row>
    <row r="110" spans="1:21">
      <c r="A110" s="1" t="s">
        <v>20</v>
      </c>
      <c r="B110" s="5">
        <v>115</v>
      </c>
      <c r="C110" s="5">
        <v>69</v>
      </c>
      <c r="D110" s="6">
        <f t="shared" si="24"/>
        <v>0.6</v>
      </c>
      <c r="E110" s="6">
        <f t="shared" si="25"/>
        <v>0.86086956521739133</v>
      </c>
      <c r="F110" s="6">
        <f t="shared" si="26"/>
        <v>0.90434782608695652</v>
      </c>
      <c r="G110" s="6">
        <f t="shared" si="27"/>
        <v>0.84347826086956523</v>
      </c>
      <c r="H110" s="6">
        <f t="shared" si="28"/>
        <v>0.73913043478260865</v>
      </c>
      <c r="I110" s="6">
        <f t="shared" si="29"/>
        <v>0.93043478260869561</v>
      </c>
      <c r="J110" s="6">
        <f t="shared" si="30"/>
        <v>0.70434782608695656</v>
      </c>
      <c r="K110" s="7">
        <f t="shared" si="31"/>
        <v>0.82608695652173914</v>
      </c>
      <c r="L110" s="6">
        <f t="shared" si="32"/>
        <v>0.46086956521739131</v>
      </c>
      <c r="M110" s="6"/>
    </row>
    <row r="111" spans="1:21">
      <c r="A111" s="1" t="s">
        <v>21</v>
      </c>
      <c r="B111" s="5">
        <v>805</v>
      </c>
      <c r="C111" s="5">
        <v>579</v>
      </c>
      <c r="D111" s="6">
        <f t="shared" si="24"/>
        <v>0.71925465838509317</v>
      </c>
      <c r="E111" s="6">
        <f t="shared" si="25"/>
        <v>0.88447204968944104</v>
      </c>
      <c r="F111" s="6">
        <f t="shared" si="26"/>
        <v>0.90434782608695652</v>
      </c>
      <c r="G111" s="6">
        <f t="shared" si="27"/>
        <v>0.8161490683229814</v>
      </c>
      <c r="H111" s="6">
        <f t="shared" si="28"/>
        <v>0.80496894409937891</v>
      </c>
      <c r="I111" s="6">
        <f t="shared" si="29"/>
        <v>0.92546583850931674</v>
      </c>
      <c r="J111" s="6">
        <f t="shared" si="30"/>
        <v>0.74658385093167701</v>
      </c>
      <c r="K111" s="7">
        <f t="shared" si="31"/>
        <v>0.7987577639751553</v>
      </c>
      <c r="L111" s="6">
        <f t="shared" si="32"/>
        <v>0.55776397515527953</v>
      </c>
      <c r="M111" s="6"/>
    </row>
    <row r="112" spans="1:21">
      <c r="A112" s="1" t="s">
        <v>22</v>
      </c>
      <c r="B112" s="5">
        <v>359</v>
      </c>
      <c r="C112" s="5">
        <v>255</v>
      </c>
      <c r="D112" s="6">
        <f t="shared" si="24"/>
        <v>0.71030640668523681</v>
      </c>
      <c r="E112" s="6">
        <f t="shared" si="25"/>
        <v>0.86350974930362112</v>
      </c>
      <c r="F112" s="6">
        <f t="shared" si="26"/>
        <v>0.88857938718662954</v>
      </c>
      <c r="G112" s="6">
        <f t="shared" si="27"/>
        <v>0.79108635097493041</v>
      </c>
      <c r="H112" s="6">
        <f t="shared" si="28"/>
        <v>0.82729805013927582</v>
      </c>
      <c r="I112" s="6">
        <f t="shared" si="29"/>
        <v>0.90250696378830086</v>
      </c>
      <c r="J112" s="6">
        <f t="shared" si="30"/>
        <v>0.72423398328690802</v>
      </c>
      <c r="K112" s="7">
        <f t="shared" si="31"/>
        <v>0.79108635097493041</v>
      </c>
      <c r="L112" s="6">
        <f t="shared" si="32"/>
        <v>0.51253481894150421</v>
      </c>
      <c r="M112" s="6"/>
    </row>
    <row r="113" spans="1:13" s="5" customFormat="1">
      <c r="A113" s="13" t="s">
        <v>23</v>
      </c>
      <c r="B113" s="8">
        <v>297</v>
      </c>
      <c r="C113" s="8">
        <v>198</v>
      </c>
      <c r="D113" s="6">
        <f t="shared" si="24"/>
        <v>0.66666666666666663</v>
      </c>
      <c r="E113" s="6">
        <f t="shared" si="25"/>
        <v>0.89898989898989901</v>
      </c>
      <c r="F113" s="6">
        <f t="shared" si="26"/>
        <v>0.92592592592592593</v>
      </c>
      <c r="G113" s="6">
        <f t="shared" si="27"/>
        <v>0.81481481481481477</v>
      </c>
      <c r="H113" s="6">
        <f t="shared" si="28"/>
        <v>0.79461279461279466</v>
      </c>
      <c r="I113" s="6">
        <f t="shared" si="29"/>
        <v>0.95959595959595956</v>
      </c>
      <c r="J113" s="6">
        <f t="shared" si="30"/>
        <v>0.65993265993265993</v>
      </c>
      <c r="K113" s="7">
        <f t="shared" si="31"/>
        <v>0.81144781144781142</v>
      </c>
      <c r="L113" s="6">
        <f t="shared" si="32"/>
        <v>0.68686868686868685</v>
      </c>
      <c r="M113" s="6"/>
    </row>
    <row r="114" spans="1:13">
      <c r="A114" s="1" t="s">
        <v>24</v>
      </c>
      <c r="B114" s="5">
        <v>160</v>
      </c>
      <c r="C114" s="5">
        <v>82</v>
      </c>
      <c r="D114" s="6">
        <f t="shared" si="24"/>
        <v>0.51249999999999996</v>
      </c>
      <c r="E114" s="6">
        <f t="shared" si="25"/>
        <v>0.78125</v>
      </c>
      <c r="F114" s="6">
        <f t="shared" si="26"/>
        <v>0.85624999999999996</v>
      </c>
      <c r="G114" s="6">
        <f t="shared" si="27"/>
        <v>0.7</v>
      </c>
      <c r="H114" s="6">
        <f t="shared" si="28"/>
        <v>0.73750000000000004</v>
      </c>
      <c r="I114" s="6">
        <f t="shared" si="29"/>
        <v>0.89375000000000004</v>
      </c>
      <c r="J114" s="6">
        <f t="shared" si="30"/>
        <v>0.48749999999999999</v>
      </c>
      <c r="K114" s="7">
        <f t="shared" si="31"/>
        <v>0.70625000000000004</v>
      </c>
      <c r="L114" s="6">
        <f t="shared" si="32"/>
        <v>0.35625000000000001</v>
      </c>
      <c r="M114" s="14"/>
    </row>
    <row r="115" spans="1:13">
      <c r="A115" s="1" t="s">
        <v>25</v>
      </c>
      <c r="B115" s="5">
        <v>55</v>
      </c>
      <c r="C115" s="5">
        <v>42</v>
      </c>
      <c r="D115" s="6">
        <f t="shared" si="24"/>
        <v>0.76363636363636367</v>
      </c>
      <c r="E115" s="6">
        <f t="shared" si="25"/>
        <v>0.90909090909090906</v>
      </c>
      <c r="F115" s="6">
        <f t="shared" si="26"/>
        <v>0.92727272727272725</v>
      </c>
      <c r="G115" s="6">
        <f t="shared" si="27"/>
        <v>0.87272727272727268</v>
      </c>
      <c r="H115" s="6">
        <f t="shared" si="28"/>
        <v>0.83636363636363631</v>
      </c>
      <c r="I115" s="6">
        <f t="shared" si="29"/>
        <v>0.96363636363636362</v>
      </c>
      <c r="J115" s="6">
        <f t="shared" si="30"/>
        <v>0.72727272727272729</v>
      </c>
      <c r="K115" s="7">
        <f t="shared" si="31"/>
        <v>0.87272727272727268</v>
      </c>
      <c r="L115" s="6">
        <f t="shared" si="32"/>
        <v>0.5636363636363636</v>
      </c>
      <c r="M115" s="6"/>
    </row>
    <row r="116" spans="1:13">
      <c r="A116" s="9" t="s">
        <v>35</v>
      </c>
      <c r="B116" s="5">
        <f>SUM(B104:B115)</f>
        <v>3493</v>
      </c>
      <c r="C116" s="5">
        <f>SUM(C104:C115)</f>
        <v>2280</v>
      </c>
      <c r="D116" s="6">
        <f t="shared" si="24"/>
        <v>0.65273403950758657</v>
      </c>
      <c r="E116" s="6"/>
      <c r="F116" s="6"/>
      <c r="G116" s="6"/>
      <c r="H116" s="6"/>
      <c r="I116" s="6"/>
      <c r="J116" s="6"/>
      <c r="K116" s="7"/>
    </row>
    <row r="117" spans="1:13">
      <c r="D117" s="7"/>
      <c r="E117" s="7"/>
      <c r="F117" s="7"/>
      <c r="G117" s="7"/>
      <c r="H117" s="7"/>
      <c r="I117" s="7"/>
      <c r="J117" s="7"/>
      <c r="K117" s="7"/>
    </row>
    <row r="118" spans="1:13" hidden="1">
      <c r="D118" s="7"/>
      <c r="E118" s="10" t="s">
        <v>38</v>
      </c>
      <c r="F118" s="10" t="s">
        <v>30</v>
      </c>
      <c r="G118" s="10" t="s">
        <v>43</v>
      </c>
      <c r="H118" s="10" t="s">
        <v>44</v>
      </c>
      <c r="I118" s="10" t="s">
        <v>45</v>
      </c>
      <c r="J118" s="10" t="s">
        <v>46</v>
      </c>
      <c r="K118" s="10" t="s">
        <v>48</v>
      </c>
      <c r="L118" s="10" t="s">
        <v>41</v>
      </c>
    </row>
    <row r="119" spans="1:13" hidden="1">
      <c r="A119" s="1" t="s">
        <v>14</v>
      </c>
      <c r="D119" s="7"/>
      <c r="E119" s="1">
        <v>480</v>
      </c>
      <c r="F119" s="1">
        <v>498</v>
      </c>
      <c r="G119" s="1">
        <v>446</v>
      </c>
      <c r="H119" s="1">
        <v>437</v>
      </c>
      <c r="I119" s="1">
        <v>501</v>
      </c>
      <c r="J119" s="1">
        <v>392</v>
      </c>
      <c r="K119" s="1">
        <v>420</v>
      </c>
      <c r="L119" s="1">
        <v>308</v>
      </c>
    </row>
    <row r="120" spans="1:13" hidden="1">
      <c r="A120" s="1" t="s">
        <v>15</v>
      </c>
      <c r="D120" s="7"/>
      <c r="E120" s="1">
        <v>125</v>
      </c>
      <c r="F120" s="1">
        <v>135</v>
      </c>
      <c r="G120" s="1">
        <v>118</v>
      </c>
      <c r="H120" s="1">
        <v>113</v>
      </c>
      <c r="I120" s="1">
        <v>136</v>
      </c>
      <c r="J120" s="1">
        <v>95</v>
      </c>
      <c r="K120" s="1">
        <v>115</v>
      </c>
      <c r="L120" s="1">
        <v>62</v>
      </c>
    </row>
    <row r="121" spans="1:13" hidden="1">
      <c r="A121" s="1" t="s">
        <v>16</v>
      </c>
      <c r="D121" s="7"/>
      <c r="E121" s="1">
        <v>171</v>
      </c>
      <c r="F121" s="1">
        <v>192</v>
      </c>
      <c r="G121" s="1">
        <v>153</v>
      </c>
      <c r="H121" s="1">
        <v>164</v>
      </c>
      <c r="I121" s="1">
        <v>196</v>
      </c>
      <c r="J121" s="1">
        <v>133</v>
      </c>
      <c r="K121" s="1">
        <v>156</v>
      </c>
      <c r="L121" s="1">
        <v>96</v>
      </c>
    </row>
    <row r="122" spans="1:13" hidden="1">
      <c r="A122" s="1" t="s">
        <v>17</v>
      </c>
      <c r="D122" s="7"/>
      <c r="E122" s="1">
        <v>208</v>
      </c>
      <c r="F122" s="1">
        <v>222</v>
      </c>
      <c r="G122" s="1">
        <v>187</v>
      </c>
      <c r="H122" s="1">
        <v>194</v>
      </c>
      <c r="I122" s="1">
        <v>226</v>
      </c>
      <c r="J122" s="1">
        <v>147</v>
      </c>
      <c r="K122" s="1">
        <v>180</v>
      </c>
      <c r="L122" s="1">
        <v>130</v>
      </c>
    </row>
    <row r="123" spans="1:13" hidden="1">
      <c r="A123" s="1" t="s">
        <v>18</v>
      </c>
      <c r="D123" s="7"/>
      <c r="E123" s="1">
        <v>136</v>
      </c>
      <c r="F123" s="1">
        <v>149</v>
      </c>
      <c r="G123" s="1">
        <v>112</v>
      </c>
      <c r="H123" s="1">
        <v>123</v>
      </c>
      <c r="I123" s="1">
        <v>153</v>
      </c>
      <c r="J123" s="1">
        <v>72</v>
      </c>
      <c r="K123" s="1">
        <v>109</v>
      </c>
      <c r="L123" s="1">
        <v>70</v>
      </c>
    </row>
    <row r="124" spans="1:13" hidden="1">
      <c r="A124" s="1" t="s">
        <v>19</v>
      </c>
      <c r="D124" s="7"/>
      <c r="E124" s="1">
        <v>337</v>
      </c>
      <c r="F124" s="1">
        <v>352</v>
      </c>
      <c r="G124" s="1">
        <v>302</v>
      </c>
      <c r="H124" s="1">
        <v>300</v>
      </c>
      <c r="I124" s="1">
        <v>360</v>
      </c>
      <c r="J124" s="1">
        <v>257</v>
      </c>
      <c r="K124" s="1">
        <v>299</v>
      </c>
      <c r="L124" s="1">
        <v>138</v>
      </c>
    </row>
    <row r="125" spans="1:13" hidden="1">
      <c r="A125" s="1" t="s">
        <v>20</v>
      </c>
      <c r="D125" s="7"/>
      <c r="E125" s="1">
        <v>99</v>
      </c>
      <c r="F125" s="1">
        <v>104</v>
      </c>
      <c r="G125" s="1">
        <v>97</v>
      </c>
      <c r="H125" s="1">
        <v>85</v>
      </c>
      <c r="I125" s="1">
        <v>107</v>
      </c>
      <c r="J125" s="1">
        <v>81</v>
      </c>
      <c r="K125" s="1">
        <v>95</v>
      </c>
      <c r="L125" s="1">
        <v>53</v>
      </c>
    </row>
    <row r="126" spans="1:13" hidden="1">
      <c r="A126" s="1" t="s">
        <v>21</v>
      </c>
      <c r="D126" s="7"/>
      <c r="E126" s="1">
        <v>712</v>
      </c>
      <c r="F126" s="1">
        <v>728</v>
      </c>
      <c r="G126" s="1">
        <v>657</v>
      </c>
      <c r="H126" s="1">
        <v>648</v>
      </c>
      <c r="I126" s="1">
        <v>745</v>
      </c>
      <c r="J126" s="1">
        <v>601</v>
      </c>
      <c r="K126" s="1">
        <v>643</v>
      </c>
      <c r="L126" s="1">
        <v>449</v>
      </c>
    </row>
    <row r="127" spans="1:13" hidden="1">
      <c r="A127" s="1" t="s">
        <v>22</v>
      </c>
      <c r="D127" s="7"/>
      <c r="E127" s="1">
        <v>310</v>
      </c>
      <c r="F127" s="1">
        <v>319</v>
      </c>
      <c r="G127" s="1">
        <v>284</v>
      </c>
      <c r="H127" s="1">
        <v>297</v>
      </c>
      <c r="I127" s="1">
        <v>324</v>
      </c>
      <c r="J127" s="1">
        <v>260</v>
      </c>
      <c r="K127" s="1">
        <v>284</v>
      </c>
      <c r="L127" s="1">
        <v>184</v>
      </c>
    </row>
    <row r="128" spans="1:13" hidden="1">
      <c r="A128" s="13" t="s">
        <v>23</v>
      </c>
      <c r="D128" s="7"/>
      <c r="E128" s="5">
        <v>267</v>
      </c>
      <c r="F128" s="5">
        <v>275</v>
      </c>
      <c r="G128" s="5">
        <v>242</v>
      </c>
      <c r="H128" s="5">
        <v>236</v>
      </c>
      <c r="I128" s="5">
        <v>285</v>
      </c>
      <c r="J128" s="5">
        <v>196</v>
      </c>
      <c r="K128" s="5">
        <v>241</v>
      </c>
      <c r="L128" s="5">
        <v>204</v>
      </c>
    </row>
    <row r="129" spans="1:13" hidden="1">
      <c r="A129" s="1" t="s">
        <v>24</v>
      </c>
      <c r="D129" s="7"/>
      <c r="E129" s="1">
        <v>125</v>
      </c>
      <c r="F129" s="1">
        <v>137</v>
      </c>
      <c r="G129" s="1">
        <v>112</v>
      </c>
      <c r="H129" s="1">
        <v>118</v>
      </c>
      <c r="I129" s="1">
        <v>143</v>
      </c>
      <c r="J129" s="1">
        <v>78</v>
      </c>
      <c r="K129" s="1">
        <v>113</v>
      </c>
      <c r="L129" s="1">
        <v>57</v>
      </c>
    </row>
    <row r="130" spans="1:13" hidden="1">
      <c r="A130" s="1" t="s">
        <v>25</v>
      </c>
      <c r="D130" s="7"/>
      <c r="E130" s="1">
        <v>50</v>
      </c>
      <c r="F130" s="1">
        <v>51</v>
      </c>
      <c r="G130" s="1">
        <v>48</v>
      </c>
      <c r="H130" s="1">
        <v>46</v>
      </c>
      <c r="I130" s="1">
        <v>53</v>
      </c>
      <c r="J130" s="1">
        <v>40</v>
      </c>
      <c r="K130" s="1">
        <v>48</v>
      </c>
      <c r="L130" s="1">
        <v>31</v>
      </c>
    </row>
    <row r="131" spans="1:13" hidden="1">
      <c r="A131" s="9" t="s">
        <v>35</v>
      </c>
      <c r="D131" s="7"/>
      <c r="E131" s="1">
        <f t="shared" ref="E131:L131" si="33">SUM(E119:E130)</f>
        <v>3020</v>
      </c>
      <c r="F131" s="1">
        <f t="shared" si="33"/>
        <v>3162</v>
      </c>
      <c r="G131" s="1">
        <f t="shared" si="33"/>
        <v>2758</v>
      </c>
      <c r="H131" s="1">
        <f t="shared" si="33"/>
        <v>2761</v>
      </c>
      <c r="I131" s="1">
        <f t="shared" si="33"/>
        <v>3229</v>
      </c>
      <c r="J131" s="1">
        <f t="shared" si="33"/>
        <v>2352</v>
      </c>
      <c r="K131" s="1">
        <f t="shared" si="33"/>
        <v>2703</v>
      </c>
      <c r="L131" s="1">
        <f t="shared" si="33"/>
        <v>1782</v>
      </c>
    </row>
    <row r="132" spans="1:13" hidden="1">
      <c r="D132" s="7"/>
      <c r="E132" s="7"/>
      <c r="F132" s="7"/>
      <c r="G132" s="7"/>
      <c r="H132" s="7"/>
      <c r="I132" s="7"/>
      <c r="J132" s="7"/>
      <c r="K132" s="7"/>
    </row>
    <row r="133" spans="1:13" ht="15.75">
      <c r="A133" s="52" t="s">
        <v>49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</row>
    <row r="134" spans="1:13" ht="12" customHeight="1">
      <c r="A134" s="53" t="s">
        <v>4</v>
      </c>
      <c r="B134" s="60" t="s">
        <v>5</v>
      </c>
      <c r="C134" s="57" t="s">
        <v>6</v>
      </c>
      <c r="D134" s="58" t="s">
        <v>7</v>
      </c>
      <c r="E134" s="50" t="s">
        <v>50</v>
      </c>
      <c r="F134" s="50" t="s">
        <v>51</v>
      </c>
      <c r="G134" s="50" t="s">
        <v>43</v>
      </c>
      <c r="H134" s="50" t="s">
        <v>44</v>
      </c>
      <c r="I134" s="50" t="s">
        <v>45</v>
      </c>
      <c r="J134" s="50" t="s">
        <v>46</v>
      </c>
      <c r="K134" s="50" t="s">
        <v>47</v>
      </c>
      <c r="L134" s="50" t="s">
        <v>40</v>
      </c>
      <c r="M134" s="10"/>
    </row>
    <row r="135" spans="1:13" ht="12.75" thickBot="1">
      <c r="A135" s="54"/>
      <c r="B135" s="61"/>
      <c r="C135" s="56"/>
      <c r="D135" s="59"/>
      <c r="E135" s="51"/>
      <c r="F135" s="51"/>
      <c r="G135" s="51"/>
      <c r="H135" s="51"/>
      <c r="I135" s="51"/>
      <c r="J135" s="51"/>
      <c r="K135" s="51"/>
      <c r="L135" s="51"/>
      <c r="M135" s="12"/>
    </row>
    <row r="136" spans="1:13">
      <c r="A136" s="1" t="s">
        <v>14</v>
      </c>
      <c r="B136" s="5">
        <v>821</v>
      </c>
      <c r="C136" s="5">
        <v>583</v>
      </c>
      <c r="D136" s="6">
        <f t="shared" ref="D136:D148" si="34">C136/B136</f>
        <v>0.71010962241169306</v>
      </c>
      <c r="E136" s="6">
        <f t="shared" ref="E136:E147" si="35">E151/B136</f>
        <v>0.78197320341047505</v>
      </c>
      <c r="F136" s="6">
        <f t="shared" ref="F136:F147" si="36">F151/B136</f>
        <v>0.95127892813641901</v>
      </c>
      <c r="G136" s="6">
        <f t="shared" ref="G136:G147" si="37">G151/B136</f>
        <v>0.92570036540803902</v>
      </c>
      <c r="H136" s="6">
        <f t="shared" ref="H136:H147" si="38">H151/B136</f>
        <v>0.92570036540803902</v>
      </c>
      <c r="I136" s="6">
        <f t="shared" ref="I136:I147" si="39">I151/B136</f>
        <v>0.96467722289890379</v>
      </c>
      <c r="J136" s="7">
        <f t="shared" ref="J136:J147" si="40">J151/B136</f>
        <v>0.79658952496954938</v>
      </c>
      <c r="K136" s="7">
        <f t="shared" ref="K136:K147" si="41">K151/B136</f>
        <v>0.90377588306942758</v>
      </c>
      <c r="L136" s="6">
        <f t="shared" ref="L136:L147" si="42">L151/B136</f>
        <v>0.5432399512789281</v>
      </c>
      <c r="M136" s="6"/>
    </row>
    <row r="137" spans="1:13">
      <c r="A137" s="1" t="s">
        <v>15</v>
      </c>
      <c r="B137" s="5">
        <v>273</v>
      </c>
      <c r="C137" s="5">
        <v>228</v>
      </c>
      <c r="D137" s="6">
        <f t="shared" si="34"/>
        <v>0.8351648351648352</v>
      </c>
      <c r="E137" s="6">
        <f t="shared" si="35"/>
        <v>0.86446886446886451</v>
      </c>
      <c r="F137" s="6">
        <f t="shared" si="36"/>
        <v>0.95970695970695974</v>
      </c>
      <c r="G137" s="6">
        <f t="shared" si="37"/>
        <v>0.93406593406593408</v>
      </c>
      <c r="H137" s="6">
        <f t="shared" si="38"/>
        <v>0.94139194139194138</v>
      </c>
      <c r="I137" s="6">
        <f t="shared" si="39"/>
        <v>0.96336996336996339</v>
      </c>
      <c r="J137" s="7">
        <f t="shared" si="40"/>
        <v>0.8571428571428571</v>
      </c>
      <c r="K137" s="7">
        <f t="shared" si="41"/>
        <v>0.93040293040293043</v>
      </c>
      <c r="L137" s="6">
        <f t="shared" si="42"/>
        <v>0.47619047619047616</v>
      </c>
      <c r="M137" s="6"/>
    </row>
    <row r="138" spans="1:13">
      <c r="A138" s="1" t="s">
        <v>16</v>
      </c>
      <c r="B138" s="8">
        <v>463</v>
      </c>
      <c r="C138" s="8">
        <v>271</v>
      </c>
      <c r="D138" s="6">
        <f t="shared" si="34"/>
        <v>0.58531317494600432</v>
      </c>
      <c r="E138" s="6">
        <f t="shared" si="35"/>
        <v>0.64362850971922247</v>
      </c>
      <c r="F138" s="6">
        <f t="shared" si="36"/>
        <v>0.82721382289416845</v>
      </c>
      <c r="G138" s="6">
        <f t="shared" si="37"/>
        <v>0.79913606911447088</v>
      </c>
      <c r="H138" s="6">
        <f t="shared" si="38"/>
        <v>0.79481641468682507</v>
      </c>
      <c r="I138" s="6">
        <f t="shared" si="39"/>
        <v>0.85313174946004322</v>
      </c>
      <c r="J138" s="7">
        <f t="shared" si="40"/>
        <v>0.70842332613390924</v>
      </c>
      <c r="K138" s="7">
        <f t="shared" si="41"/>
        <v>0.79049676025917925</v>
      </c>
      <c r="L138" s="6">
        <f t="shared" si="42"/>
        <v>0.45140388768898487</v>
      </c>
      <c r="M138" s="6"/>
    </row>
    <row r="139" spans="1:13">
      <c r="A139" s="1" t="s">
        <v>17</v>
      </c>
      <c r="B139" s="5">
        <v>358</v>
      </c>
      <c r="C139" s="5">
        <v>221</v>
      </c>
      <c r="D139" s="6">
        <f t="shared" si="34"/>
        <v>0.61731843575418999</v>
      </c>
      <c r="E139" s="6">
        <f t="shared" si="35"/>
        <v>0.66480446927374304</v>
      </c>
      <c r="F139" s="6">
        <f t="shared" si="36"/>
        <v>0.85754189944134074</v>
      </c>
      <c r="G139" s="6">
        <f t="shared" si="37"/>
        <v>0.81843575418994419</v>
      </c>
      <c r="H139" s="6">
        <f t="shared" si="38"/>
        <v>0.84078212290502796</v>
      </c>
      <c r="I139" s="6">
        <f t="shared" si="39"/>
        <v>0.89106145251396651</v>
      </c>
      <c r="J139" s="7">
        <f t="shared" si="40"/>
        <v>0.64804469273743015</v>
      </c>
      <c r="K139" s="7">
        <f t="shared" si="41"/>
        <v>0.80726256983240219</v>
      </c>
      <c r="L139" s="6">
        <f t="shared" si="42"/>
        <v>0.46089385474860334</v>
      </c>
      <c r="M139" s="6"/>
    </row>
    <row r="140" spans="1:13">
      <c r="A140" s="1" t="s">
        <v>18</v>
      </c>
      <c r="B140" s="5">
        <v>370</v>
      </c>
      <c r="C140" s="5">
        <v>168</v>
      </c>
      <c r="D140" s="6">
        <f t="shared" si="34"/>
        <v>0.45405405405405408</v>
      </c>
      <c r="E140" s="6">
        <f t="shared" si="35"/>
        <v>0.51621621621621616</v>
      </c>
      <c r="F140" s="6">
        <f t="shared" si="36"/>
        <v>0.74054054054054053</v>
      </c>
      <c r="G140" s="6">
        <f t="shared" si="37"/>
        <v>0.7432432432432432</v>
      </c>
      <c r="H140" s="6">
        <f t="shared" si="38"/>
        <v>0.70810810810810809</v>
      </c>
      <c r="I140" s="6">
        <f t="shared" si="39"/>
        <v>0.75405405405405401</v>
      </c>
      <c r="J140" s="7">
        <f t="shared" si="40"/>
        <v>0.54594594594594592</v>
      </c>
      <c r="K140" s="7">
        <f t="shared" si="41"/>
        <v>0.72432432432432436</v>
      </c>
      <c r="L140" s="6">
        <f t="shared" si="42"/>
        <v>0.37567567567567567</v>
      </c>
      <c r="M140" s="6"/>
    </row>
    <row r="141" spans="1:13">
      <c r="A141" s="1" t="s">
        <v>19</v>
      </c>
      <c r="B141" s="5">
        <v>680</v>
      </c>
      <c r="C141" s="5">
        <v>494</v>
      </c>
      <c r="D141" s="6">
        <f t="shared" si="34"/>
        <v>0.72647058823529409</v>
      </c>
      <c r="E141" s="6">
        <f t="shared" si="35"/>
        <v>0.77352941176470591</v>
      </c>
      <c r="F141" s="6">
        <f t="shared" si="36"/>
        <v>0.93676470588235294</v>
      </c>
      <c r="G141" s="6">
        <f t="shared" si="37"/>
        <v>0.92941176470588238</v>
      </c>
      <c r="H141" s="6">
        <f t="shared" si="38"/>
        <v>0.90441176470588236</v>
      </c>
      <c r="I141" s="6">
        <f t="shared" si="39"/>
        <v>0.9544117647058824</v>
      </c>
      <c r="J141" s="7">
        <f t="shared" si="40"/>
        <v>0.77941176470588236</v>
      </c>
      <c r="K141" s="7">
        <f t="shared" si="41"/>
        <v>0.90735294117647058</v>
      </c>
      <c r="L141" s="6">
        <f t="shared" si="42"/>
        <v>0.25588235294117645</v>
      </c>
      <c r="M141" s="6"/>
    </row>
    <row r="142" spans="1:13">
      <c r="A142" s="1" t="s">
        <v>20</v>
      </c>
      <c r="B142" s="5">
        <v>236</v>
      </c>
      <c r="C142" s="5">
        <v>141</v>
      </c>
      <c r="D142" s="6">
        <f t="shared" si="34"/>
        <v>0.59745762711864403</v>
      </c>
      <c r="E142" s="6">
        <f t="shared" si="35"/>
        <v>0.72033898305084743</v>
      </c>
      <c r="F142" s="6">
        <f t="shared" si="36"/>
        <v>0.92372881355932202</v>
      </c>
      <c r="G142" s="6">
        <f t="shared" si="37"/>
        <v>0.89830508474576276</v>
      </c>
      <c r="H142" s="6">
        <f t="shared" si="38"/>
        <v>0.77966101694915257</v>
      </c>
      <c r="I142" s="6">
        <f t="shared" si="39"/>
        <v>0.85169491525423724</v>
      </c>
      <c r="J142" s="7">
        <f t="shared" si="40"/>
        <v>0.75847457627118642</v>
      </c>
      <c r="K142" s="7">
        <f t="shared" si="41"/>
        <v>0.89830508474576276</v>
      </c>
      <c r="L142" s="6">
        <f t="shared" si="42"/>
        <v>0.50847457627118642</v>
      </c>
      <c r="M142" s="6"/>
    </row>
    <row r="143" spans="1:13">
      <c r="A143" s="1" t="s">
        <v>21</v>
      </c>
      <c r="B143" s="5">
        <v>1334</v>
      </c>
      <c r="C143" s="5">
        <v>1018</v>
      </c>
      <c r="D143" s="6">
        <f t="shared" si="34"/>
        <v>0.76311844077961022</v>
      </c>
      <c r="E143" s="6">
        <f t="shared" si="35"/>
        <v>0.78935532233883055</v>
      </c>
      <c r="F143" s="6">
        <f t="shared" si="36"/>
        <v>0.92053973013493251</v>
      </c>
      <c r="G143" s="6">
        <f t="shared" si="37"/>
        <v>0.91079460269865065</v>
      </c>
      <c r="H143" s="6">
        <f t="shared" si="38"/>
        <v>0.89730134932533734</v>
      </c>
      <c r="I143" s="6">
        <f t="shared" si="39"/>
        <v>0.93328335832083953</v>
      </c>
      <c r="J143" s="7">
        <f t="shared" si="40"/>
        <v>0.83508245877061471</v>
      </c>
      <c r="K143" s="7">
        <f t="shared" si="41"/>
        <v>0.90479760119940034</v>
      </c>
      <c r="L143" s="6">
        <f t="shared" si="42"/>
        <v>0.62968515742128939</v>
      </c>
      <c r="M143" s="6"/>
    </row>
    <row r="144" spans="1:13">
      <c r="A144" s="1" t="s">
        <v>22</v>
      </c>
      <c r="B144" s="5">
        <v>625</v>
      </c>
      <c r="C144" s="5">
        <v>517</v>
      </c>
      <c r="D144" s="6">
        <f t="shared" si="34"/>
        <v>0.82720000000000005</v>
      </c>
      <c r="E144" s="6">
        <f t="shared" si="35"/>
        <v>0.85440000000000005</v>
      </c>
      <c r="F144" s="6">
        <f t="shared" si="36"/>
        <v>0.92159999999999997</v>
      </c>
      <c r="G144" s="6">
        <f t="shared" si="37"/>
        <v>0.91520000000000001</v>
      </c>
      <c r="H144" s="6">
        <f t="shared" si="38"/>
        <v>0.89600000000000002</v>
      </c>
      <c r="I144" s="6">
        <f t="shared" si="39"/>
        <v>0.93600000000000005</v>
      </c>
      <c r="J144" s="7">
        <f t="shared" si="40"/>
        <v>0.84640000000000004</v>
      </c>
      <c r="K144" s="7">
        <f t="shared" si="41"/>
        <v>0.91200000000000003</v>
      </c>
      <c r="L144" s="6">
        <f t="shared" si="42"/>
        <v>0.55520000000000003</v>
      </c>
      <c r="M144" s="6"/>
    </row>
    <row r="145" spans="1:13">
      <c r="A145" s="1" t="s">
        <v>23</v>
      </c>
      <c r="B145" s="8">
        <v>559</v>
      </c>
      <c r="C145" s="8">
        <v>372</v>
      </c>
      <c r="D145" s="6">
        <f t="shared" si="34"/>
        <v>0.66547406082289806</v>
      </c>
      <c r="E145" s="6">
        <f t="shared" si="35"/>
        <v>0.70483005366726292</v>
      </c>
      <c r="F145" s="6">
        <f t="shared" si="36"/>
        <v>0.92665474060822894</v>
      </c>
      <c r="G145" s="6">
        <f t="shared" si="37"/>
        <v>0.85509838998211096</v>
      </c>
      <c r="H145" s="6">
        <f t="shared" si="38"/>
        <v>0.87119856887298752</v>
      </c>
      <c r="I145" s="6">
        <f t="shared" si="39"/>
        <v>0.95706618962432921</v>
      </c>
      <c r="J145" s="7">
        <f t="shared" si="40"/>
        <v>0.74776386404293382</v>
      </c>
      <c r="K145" s="7">
        <f t="shared" si="41"/>
        <v>0.84257602862254022</v>
      </c>
      <c r="L145" s="6">
        <f t="shared" si="42"/>
        <v>0.65295169946332732</v>
      </c>
      <c r="M145" s="6"/>
    </row>
    <row r="146" spans="1:13">
      <c r="A146" s="1" t="s">
        <v>24</v>
      </c>
      <c r="B146" s="5">
        <v>258</v>
      </c>
      <c r="C146" s="5">
        <v>161</v>
      </c>
      <c r="D146" s="6">
        <f t="shared" si="34"/>
        <v>0.62403100775193798</v>
      </c>
      <c r="E146" s="6">
        <f t="shared" si="35"/>
        <v>0.64341085271317833</v>
      </c>
      <c r="F146" s="6">
        <f t="shared" si="36"/>
        <v>0.78682170542635654</v>
      </c>
      <c r="G146" s="6">
        <f t="shared" si="37"/>
        <v>0.79457364341085268</v>
      </c>
      <c r="H146" s="6">
        <f t="shared" si="38"/>
        <v>0.77906976744186052</v>
      </c>
      <c r="I146" s="6">
        <f t="shared" si="39"/>
        <v>0.83720930232558144</v>
      </c>
      <c r="J146" s="7">
        <f t="shared" si="40"/>
        <v>0.66666666666666663</v>
      </c>
      <c r="K146" s="7">
        <f t="shared" si="41"/>
        <v>0.79844961240310075</v>
      </c>
      <c r="L146" s="6">
        <f t="shared" si="42"/>
        <v>0.29844961240310075</v>
      </c>
      <c r="M146" s="6"/>
    </row>
    <row r="147" spans="1:13">
      <c r="A147" s="1" t="s">
        <v>25</v>
      </c>
      <c r="B147" s="5">
        <v>116</v>
      </c>
      <c r="C147" s="5">
        <v>77</v>
      </c>
      <c r="D147" s="6">
        <f t="shared" si="34"/>
        <v>0.66379310344827591</v>
      </c>
      <c r="E147" s="6">
        <f t="shared" si="35"/>
        <v>0.68965517241379315</v>
      </c>
      <c r="F147" s="6">
        <f t="shared" si="36"/>
        <v>0.78448275862068961</v>
      </c>
      <c r="G147" s="6">
        <f t="shared" si="37"/>
        <v>0.87068965517241381</v>
      </c>
      <c r="H147" s="6">
        <f t="shared" si="38"/>
        <v>0.85344827586206895</v>
      </c>
      <c r="I147" s="6">
        <f t="shared" si="39"/>
        <v>0.93965517241379315</v>
      </c>
      <c r="J147" s="7">
        <f t="shared" si="40"/>
        <v>0.73275862068965514</v>
      </c>
      <c r="K147" s="7">
        <f t="shared" si="41"/>
        <v>0.87068965517241381</v>
      </c>
      <c r="L147" s="6">
        <f t="shared" si="42"/>
        <v>0.58620689655172409</v>
      </c>
      <c r="M147" s="6"/>
    </row>
    <row r="148" spans="1:13">
      <c r="A148" s="9" t="s">
        <v>26</v>
      </c>
      <c r="B148" s="5">
        <f>SUM(B136:B147)</f>
        <v>6093</v>
      </c>
      <c r="C148" s="5">
        <f>SUM(C136:C147)</f>
        <v>4251</v>
      </c>
      <c r="D148" s="6">
        <f t="shared" si="34"/>
        <v>0.69768586903003449</v>
      </c>
      <c r="E148" s="6"/>
      <c r="F148" s="6"/>
      <c r="G148" s="6"/>
      <c r="H148" s="6"/>
      <c r="I148" s="6"/>
      <c r="J148" s="7"/>
      <c r="K148" s="7"/>
    </row>
    <row r="149" spans="1:13">
      <c r="A149" s="9"/>
      <c r="D149" s="7"/>
      <c r="E149" s="7"/>
      <c r="F149" s="7"/>
      <c r="G149" s="7"/>
      <c r="H149" s="7"/>
      <c r="I149" s="7"/>
      <c r="J149" s="7"/>
      <c r="K149" s="7"/>
    </row>
    <row r="150" spans="1:13" hidden="1">
      <c r="D150" s="7"/>
      <c r="E150" s="10" t="s">
        <v>50</v>
      </c>
      <c r="F150" s="10" t="s">
        <v>51</v>
      </c>
      <c r="G150" s="10" t="s">
        <v>43</v>
      </c>
      <c r="H150" s="10" t="s">
        <v>44</v>
      </c>
      <c r="I150" s="10" t="s">
        <v>45</v>
      </c>
      <c r="J150" s="10" t="s">
        <v>46</v>
      </c>
      <c r="K150" s="10" t="s">
        <v>48</v>
      </c>
      <c r="L150" s="10" t="s">
        <v>41</v>
      </c>
    </row>
    <row r="151" spans="1:13" hidden="1">
      <c r="A151" s="1" t="s">
        <v>14</v>
      </c>
      <c r="D151" s="7"/>
      <c r="E151" s="1">
        <v>642</v>
      </c>
      <c r="F151" s="1">
        <v>781</v>
      </c>
      <c r="G151" s="1">
        <v>760</v>
      </c>
      <c r="H151" s="1">
        <v>760</v>
      </c>
      <c r="I151" s="1">
        <v>792</v>
      </c>
      <c r="J151" s="1">
        <v>654</v>
      </c>
      <c r="K151" s="1">
        <v>742</v>
      </c>
      <c r="L151" s="1">
        <v>446</v>
      </c>
    </row>
    <row r="152" spans="1:13" hidden="1">
      <c r="A152" s="1" t="s">
        <v>15</v>
      </c>
      <c r="D152" s="7"/>
      <c r="E152" s="1">
        <v>236</v>
      </c>
      <c r="F152" s="1">
        <v>262</v>
      </c>
      <c r="G152" s="1">
        <v>255</v>
      </c>
      <c r="H152" s="1">
        <v>257</v>
      </c>
      <c r="I152" s="1">
        <v>263</v>
      </c>
      <c r="J152" s="1">
        <v>234</v>
      </c>
      <c r="K152" s="1">
        <v>254</v>
      </c>
      <c r="L152" s="1">
        <v>130</v>
      </c>
    </row>
    <row r="153" spans="1:13" hidden="1">
      <c r="A153" s="1" t="s">
        <v>16</v>
      </c>
      <c r="D153" s="7"/>
      <c r="E153" s="1">
        <v>298</v>
      </c>
      <c r="F153" s="1">
        <v>383</v>
      </c>
      <c r="G153" s="1">
        <v>370</v>
      </c>
      <c r="H153" s="1">
        <v>368</v>
      </c>
      <c r="I153" s="1">
        <v>395</v>
      </c>
      <c r="J153" s="1">
        <v>328</v>
      </c>
      <c r="K153" s="1">
        <v>366</v>
      </c>
      <c r="L153" s="1">
        <v>209</v>
      </c>
    </row>
    <row r="154" spans="1:13" hidden="1">
      <c r="A154" s="1" t="s">
        <v>17</v>
      </c>
      <c r="D154" s="7"/>
      <c r="E154" s="1">
        <v>238</v>
      </c>
      <c r="F154" s="1">
        <v>307</v>
      </c>
      <c r="G154" s="1">
        <v>293</v>
      </c>
      <c r="H154" s="1">
        <v>301</v>
      </c>
      <c r="I154" s="1">
        <v>319</v>
      </c>
      <c r="J154" s="1">
        <v>232</v>
      </c>
      <c r="K154" s="1">
        <v>289</v>
      </c>
      <c r="L154" s="1">
        <v>165</v>
      </c>
    </row>
    <row r="155" spans="1:13" hidden="1">
      <c r="A155" s="1" t="s">
        <v>18</v>
      </c>
      <c r="D155" s="7"/>
      <c r="E155" s="1">
        <v>191</v>
      </c>
      <c r="F155" s="1">
        <v>274</v>
      </c>
      <c r="G155" s="1">
        <v>275</v>
      </c>
      <c r="H155" s="1">
        <v>262</v>
      </c>
      <c r="I155" s="1">
        <v>279</v>
      </c>
      <c r="J155" s="1">
        <v>202</v>
      </c>
      <c r="K155" s="1">
        <v>268</v>
      </c>
      <c r="L155" s="1">
        <v>139</v>
      </c>
    </row>
    <row r="156" spans="1:13" hidden="1">
      <c r="A156" s="1" t="s">
        <v>19</v>
      </c>
      <c r="D156" s="7"/>
      <c r="E156" s="1">
        <v>526</v>
      </c>
      <c r="F156" s="1">
        <v>637</v>
      </c>
      <c r="G156" s="1">
        <v>632</v>
      </c>
      <c r="H156" s="1">
        <v>615</v>
      </c>
      <c r="I156" s="1">
        <v>649</v>
      </c>
      <c r="J156" s="1">
        <v>530</v>
      </c>
      <c r="K156" s="1">
        <v>617</v>
      </c>
      <c r="L156" s="1">
        <v>174</v>
      </c>
    </row>
    <row r="157" spans="1:13" hidden="1">
      <c r="A157" s="1" t="s">
        <v>20</v>
      </c>
      <c r="D157" s="7"/>
      <c r="E157" s="1">
        <v>170</v>
      </c>
      <c r="F157" s="1">
        <v>218</v>
      </c>
      <c r="G157" s="1">
        <v>212</v>
      </c>
      <c r="H157" s="1">
        <v>184</v>
      </c>
      <c r="I157" s="1">
        <v>201</v>
      </c>
      <c r="J157" s="1">
        <v>179</v>
      </c>
      <c r="K157" s="1">
        <v>212</v>
      </c>
      <c r="L157" s="1">
        <v>120</v>
      </c>
    </row>
    <row r="158" spans="1:13" hidden="1">
      <c r="A158" s="1" t="s">
        <v>21</v>
      </c>
      <c r="D158" s="7"/>
      <c r="E158" s="1">
        <v>1053</v>
      </c>
      <c r="F158" s="1">
        <v>1228</v>
      </c>
      <c r="G158" s="1">
        <v>1215</v>
      </c>
      <c r="H158" s="1">
        <v>1197</v>
      </c>
      <c r="I158" s="1">
        <v>1245</v>
      </c>
      <c r="J158" s="1">
        <v>1114</v>
      </c>
      <c r="K158" s="1">
        <v>1207</v>
      </c>
      <c r="L158" s="1">
        <v>840</v>
      </c>
    </row>
    <row r="159" spans="1:13" hidden="1">
      <c r="A159" s="1" t="s">
        <v>22</v>
      </c>
      <c r="D159" s="7"/>
      <c r="E159" s="1">
        <v>534</v>
      </c>
      <c r="F159" s="1">
        <v>576</v>
      </c>
      <c r="G159" s="1">
        <v>572</v>
      </c>
      <c r="H159" s="1">
        <v>560</v>
      </c>
      <c r="I159" s="1">
        <v>585</v>
      </c>
      <c r="J159" s="1">
        <v>529</v>
      </c>
      <c r="K159" s="1">
        <v>570</v>
      </c>
      <c r="L159" s="1">
        <v>347</v>
      </c>
    </row>
    <row r="160" spans="1:13" hidden="1">
      <c r="A160" s="1" t="s">
        <v>23</v>
      </c>
      <c r="D160" s="7"/>
      <c r="E160" s="1">
        <v>394</v>
      </c>
      <c r="F160" s="1">
        <v>518</v>
      </c>
      <c r="G160" s="1">
        <v>478</v>
      </c>
      <c r="H160" s="1">
        <v>487</v>
      </c>
      <c r="I160" s="1">
        <v>535</v>
      </c>
      <c r="J160" s="1">
        <v>418</v>
      </c>
      <c r="K160" s="1">
        <v>471</v>
      </c>
      <c r="L160" s="1">
        <v>365</v>
      </c>
    </row>
    <row r="161" spans="1:13" hidden="1">
      <c r="A161" s="1" t="s">
        <v>24</v>
      </c>
      <c r="D161" s="7"/>
      <c r="E161" s="1">
        <v>166</v>
      </c>
      <c r="F161" s="1">
        <v>203</v>
      </c>
      <c r="G161" s="1">
        <v>205</v>
      </c>
      <c r="H161" s="1">
        <v>201</v>
      </c>
      <c r="I161" s="1">
        <v>216</v>
      </c>
      <c r="J161" s="1">
        <v>172</v>
      </c>
      <c r="K161" s="1">
        <v>206</v>
      </c>
      <c r="L161" s="1">
        <v>77</v>
      </c>
    </row>
    <row r="162" spans="1:13" hidden="1">
      <c r="A162" s="1" t="s">
        <v>25</v>
      </c>
      <c r="D162" s="7"/>
      <c r="E162" s="1">
        <v>80</v>
      </c>
      <c r="F162" s="1">
        <v>91</v>
      </c>
      <c r="G162" s="1">
        <v>101</v>
      </c>
      <c r="H162" s="1">
        <v>99</v>
      </c>
      <c r="I162" s="1">
        <v>109</v>
      </c>
      <c r="J162" s="1">
        <v>85</v>
      </c>
      <c r="K162" s="1">
        <v>101</v>
      </c>
      <c r="L162" s="1">
        <v>68</v>
      </c>
    </row>
    <row r="163" spans="1:13" hidden="1">
      <c r="A163" s="9" t="s">
        <v>26</v>
      </c>
      <c r="D163" s="7"/>
      <c r="E163" s="1">
        <f t="shared" ref="E163:L163" si="43">SUM(E151:E162)</f>
        <v>4528</v>
      </c>
      <c r="F163" s="1">
        <f t="shared" si="43"/>
        <v>5478</v>
      </c>
      <c r="G163" s="1">
        <f t="shared" si="43"/>
        <v>5368</v>
      </c>
      <c r="H163" s="1">
        <f t="shared" si="43"/>
        <v>5291</v>
      </c>
      <c r="I163" s="1">
        <f t="shared" si="43"/>
        <v>5588</v>
      </c>
      <c r="J163" s="1">
        <f t="shared" si="43"/>
        <v>4677</v>
      </c>
      <c r="K163" s="1">
        <f t="shared" si="43"/>
        <v>5303</v>
      </c>
      <c r="L163" s="1">
        <f t="shared" si="43"/>
        <v>3080</v>
      </c>
    </row>
    <row r="164" spans="1:13" hidden="1">
      <c r="D164" s="7"/>
      <c r="E164" s="7"/>
      <c r="F164" s="7"/>
      <c r="G164" s="7"/>
      <c r="H164" s="7"/>
      <c r="I164" s="7"/>
      <c r="J164" s="7"/>
      <c r="K164" s="7"/>
    </row>
    <row r="165" spans="1:13" ht="15.75">
      <c r="A165" s="52" t="s">
        <v>52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</row>
    <row r="166" spans="1:13" ht="12" customHeight="1">
      <c r="A166" s="53" t="s">
        <v>4</v>
      </c>
      <c r="B166" s="60" t="s">
        <v>5</v>
      </c>
      <c r="C166" s="57" t="s">
        <v>6</v>
      </c>
      <c r="D166" s="58" t="s">
        <v>7</v>
      </c>
      <c r="E166" s="50" t="s">
        <v>53</v>
      </c>
      <c r="F166" s="50" t="s">
        <v>51</v>
      </c>
      <c r="G166" s="50" t="s">
        <v>43</v>
      </c>
      <c r="H166" s="50" t="s">
        <v>44</v>
      </c>
      <c r="I166" s="50" t="s">
        <v>45</v>
      </c>
      <c r="J166" s="50" t="s">
        <v>54</v>
      </c>
      <c r="K166" s="50" t="s">
        <v>46</v>
      </c>
      <c r="L166" s="50" t="s">
        <v>47</v>
      </c>
      <c r="M166" s="50" t="s">
        <v>40</v>
      </c>
    </row>
    <row r="167" spans="1:13" ht="12.75" thickBot="1">
      <c r="A167" s="54"/>
      <c r="B167" s="61"/>
      <c r="C167" s="56"/>
      <c r="D167" s="59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1:13">
      <c r="A168" s="1" t="s">
        <v>14</v>
      </c>
      <c r="B168" s="5">
        <v>649</v>
      </c>
      <c r="C168" s="5">
        <v>501</v>
      </c>
      <c r="D168" s="6">
        <f t="shared" ref="D168:D180" si="44">C168/B168</f>
        <v>0.77195685670261938</v>
      </c>
      <c r="E168" s="6">
        <f t="shared" ref="E168:E179" si="45">E183/B168</f>
        <v>0.8782742681047766</v>
      </c>
      <c r="F168" s="6">
        <f t="shared" ref="F168:F179" si="46">F183/B168</f>
        <v>0.95839753466872113</v>
      </c>
      <c r="G168" s="6">
        <f t="shared" ref="G168:G179" si="47">G183/B168</f>
        <v>0.95839753466872113</v>
      </c>
      <c r="H168" s="6">
        <f t="shared" ref="H168:H179" si="48">H183/B168</f>
        <v>0.93836671802773497</v>
      </c>
      <c r="I168" s="6">
        <f t="shared" ref="I168:I179" si="49">I183/B168</f>
        <v>0.97534668721109397</v>
      </c>
      <c r="J168" s="6">
        <f t="shared" ref="J168:J179" si="50">J183/B168</f>
        <v>0.94607087827426806</v>
      </c>
      <c r="K168" s="7">
        <f t="shared" ref="K168:K179" si="51">K183/B168</f>
        <v>0.8120184899845917</v>
      </c>
      <c r="L168" s="6">
        <f t="shared" ref="L168:L179" si="52">L183/B168</f>
        <v>0.94298921417565484</v>
      </c>
      <c r="M168" s="6">
        <f t="shared" ref="M168:M179" si="53">M183/B168</f>
        <v>0.59322033898305082</v>
      </c>
    </row>
    <row r="169" spans="1:13">
      <c r="A169" s="1" t="s">
        <v>15</v>
      </c>
      <c r="B169" s="5">
        <v>186</v>
      </c>
      <c r="C169" s="5">
        <v>163</v>
      </c>
      <c r="D169" s="6">
        <f t="shared" si="44"/>
        <v>0.87634408602150538</v>
      </c>
      <c r="E169" s="6">
        <f t="shared" si="45"/>
        <v>0.90322580645161288</v>
      </c>
      <c r="F169" s="6">
        <f t="shared" si="46"/>
        <v>0.93548387096774188</v>
      </c>
      <c r="G169" s="6">
        <f t="shared" si="47"/>
        <v>0.93548387096774188</v>
      </c>
      <c r="H169" s="6">
        <f t="shared" si="48"/>
        <v>0.93010752688172038</v>
      </c>
      <c r="I169" s="6">
        <f t="shared" si="49"/>
        <v>0.93548387096774188</v>
      </c>
      <c r="J169" s="6">
        <f t="shared" si="50"/>
        <v>0.91397849462365588</v>
      </c>
      <c r="K169" s="7">
        <f t="shared" si="51"/>
        <v>0.87634408602150538</v>
      </c>
      <c r="L169" s="6">
        <f t="shared" si="52"/>
        <v>0.93010752688172038</v>
      </c>
      <c r="M169" s="6">
        <f t="shared" si="53"/>
        <v>0.59677419354838712</v>
      </c>
    </row>
    <row r="170" spans="1:13">
      <c r="A170" s="1" t="s">
        <v>16</v>
      </c>
      <c r="B170" s="8">
        <v>340</v>
      </c>
      <c r="C170" s="8">
        <v>206</v>
      </c>
      <c r="D170" s="6">
        <f>C170/B170</f>
        <v>0.60588235294117643</v>
      </c>
      <c r="E170" s="6">
        <f t="shared" si="45"/>
        <v>0.72941176470588232</v>
      </c>
      <c r="F170" s="6">
        <f t="shared" si="46"/>
        <v>0.83823529411764708</v>
      </c>
      <c r="G170" s="6">
        <f t="shared" si="47"/>
        <v>0.86470588235294121</v>
      </c>
      <c r="H170" s="6">
        <f t="shared" si="48"/>
        <v>0.83235294117647063</v>
      </c>
      <c r="I170" s="6">
        <f t="shared" si="49"/>
        <v>0.86176470588235299</v>
      </c>
      <c r="J170" s="6">
        <f t="shared" si="50"/>
        <v>0.67941176470588238</v>
      </c>
      <c r="K170" s="7">
        <f t="shared" si="51"/>
        <v>0.74411764705882355</v>
      </c>
      <c r="L170" s="6">
        <f t="shared" si="52"/>
        <v>0.86470588235294121</v>
      </c>
      <c r="M170" s="6">
        <f t="shared" si="53"/>
        <v>0.46764705882352942</v>
      </c>
    </row>
    <row r="171" spans="1:13">
      <c r="A171" s="1" t="s">
        <v>17</v>
      </c>
      <c r="B171" s="5">
        <v>319</v>
      </c>
      <c r="C171" s="5">
        <v>239</v>
      </c>
      <c r="D171" s="6">
        <f t="shared" si="44"/>
        <v>0.7492163009404389</v>
      </c>
      <c r="E171" s="6">
        <f t="shared" si="45"/>
        <v>0.80564263322884011</v>
      </c>
      <c r="F171" s="6">
        <f t="shared" si="46"/>
        <v>0.91849529780564265</v>
      </c>
      <c r="G171" s="6">
        <f t="shared" si="47"/>
        <v>0.94984326018808773</v>
      </c>
      <c r="H171" s="6">
        <f t="shared" si="48"/>
        <v>0.91849529780564265</v>
      </c>
      <c r="I171" s="6">
        <f t="shared" si="49"/>
        <v>0.94670846394984332</v>
      </c>
      <c r="J171" s="6">
        <f t="shared" si="50"/>
        <v>0.88401253918495293</v>
      </c>
      <c r="K171" s="7">
        <f t="shared" si="51"/>
        <v>0.78369905956112851</v>
      </c>
      <c r="L171" s="6">
        <f t="shared" si="52"/>
        <v>0.93416927899686519</v>
      </c>
      <c r="M171" s="6">
        <f t="shared" si="53"/>
        <v>0.54545454545454541</v>
      </c>
    </row>
    <row r="172" spans="1:13">
      <c r="A172" s="1" t="s">
        <v>18</v>
      </c>
      <c r="B172" s="5">
        <v>286</v>
      </c>
      <c r="C172" s="5">
        <v>161</v>
      </c>
      <c r="D172" s="6">
        <f t="shared" si="44"/>
        <v>0.56293706293706292</v>
      </c>
      <c r="E172" s="6">
        <f t="shared" si="45"/>
        <v>0.62587412587412583</v>
      </c>
      <c r="F172" s="6">
        <f t="shared" si="46"/>
        <v>0.80069930069930073</v>
      </c>
      <c r="G172" s="6">
        <f t="shared" si="47"/>
        <v>0.76923076923076927</v>
      </c>
      <c r="H172" s="6">
        <f t="shared" si="48"/>
        <v>0.76573426573426573</v>
      </c>
      <c r="I172" s="6">
        <f t="shared" si="49"/>
        <v>0.80769230769230771</v>
      </c>
      <c r="J172" s="6">
        <f t="shared" si="50"/>
        <v>0.74825174825174823</v>
      </c>
      <c r="K172" s="7">
        <f t="shared" si="51"/>
        <v>0.59090909090909094</v>
      </c>
      <c r="L172" s="6">
        <f t="shared" si="52"/>
        <v>0.75524475524475521</v>
      </c>
      <c r="M172" s="6">
        <f t="shared" si="53"/>
        <v>0.40909090909090912</v>
      </c>
    </row>
    <row r="173" spans="1:13">
      <c r="A173" s="1" t="s">
        <v>19</v>
      </c>
      <c r="B173" s="5">
        <v>573</v>
      </c>
      <c r="C173" s="5">
        <v>456</v>
      </c>
      <c r="D173" s="6">
        <f t="shared" si="44"/>
        <v>0.79581151832460728</v>
      </c>
      <c r="E173" s="6">
        <f t="shared" si="45"/>
        <v>0.85514834205933687</v>
      </c>
      <c r="F173" s="6">
        <f t="shared" si="46"/>
        <v>0.94415357766143104</v>
      </c>
      <c r="G173" s="6">
        <f t="shared" si="47"/>
        <v>0.93891797556719025</v>
      </c>
      <c r="H173" s="6">
        <f t="shared" si="48"/>
        <v>0.93019197207678883</v>
      </c>
      <c r="I173" s="6">
        <f t="shared" si="49"/>
        <v>0.95986038394415363</v>
      </c>
      <c r="J173" s="6">
        <f t="shared" si="50"/>
        <v>0.91797556719022688</v>
      </c>
      <c r="K173" s="7">
        <f t="shared" si="51"/>
        <v>0.81500872600349039</v>
      </c>
      <c r="L173" s="6">
        <f t="shared" si="52"/>
        <v>0.92495636998254804</v>
      </c>
      <c r="M173" s="6">
        <f t="shared" si="53"/>
        <v>0.2181500872600349</v>
      </c>
    </row>
    <row r="174" spans="1:13">
      <c r="A174" s="1" t="s">
        <v>20</v>
      </c>
      <c r="B174" s="5">
        <v>185</v>
      </c>
      <c r="C174" s="5">
        <v>123</v>
      </c>
      <c r="D174" s="6">
        <f t="shared" si="44"/>
        <v>0.66486486486486485</v>
      </c>
      <c r="E174" s="6">
        <f t="shared" si="45"/>
        <v>0.79459459459459458</v>
      </c>
      <c r="F174" s="6">
        <f t="shared" si="46"/>
        <v>0.92972972972972978</v>
      </c>
      <c r="G174" s="6">
        <f t="shared" si="47"/>
        <v>0.90810810810810816</v>
      </c>
      <c r="H174" s="6">
        <f t="shared" si="48"/>
        <v>0.82702702702702702</v>
      </c>
      <c r="I174" s="6">
        <f t="shared" si="49"/>
        <v>0.91351351351351351</v>
      </c>
      <c r="J174" s="6">
        <f t="shared" si="50"/>
        <v>0.80540540540540539</v>
      </c>
      <c r="K174" s="7">
        <f t="shared" si="51"/>
        <v>0.74594594594594599</v>
      </c>
      <c r="L174" s="6">
        <f t="shared" si="52"/>
        <v>0.90810810810810816</v>
      </c>
      <c r="M174" s="6">
        <f t="shared" si="53"/>
        <v>0.55675675675675673</v>
      </c>
    </row>
    <row r="175" spans="1:13">
      <c r="A175" s="1" t="s">
        <v>21</v>
      </c>
      <c r="B175" s="5">
        <v>970</v>
      </c>
      <c r="C175" s="5">
        <v>782</v>
      </c>
      <c r="D175" s="6">
        <f t="shared" si="44"/>
        <v>0.8061855670103093</v>
      </c>
      <c r="E175" s="6">
        <f t="shared" si="45"/>
        <v>0.84536082474226804</v>
      </c>
      <c r="F175" s="6">
        <f t="shared" si="46"/>
        <v>0.93608247422680413</v>
      </c>
      <c r="G175" s="6">
        <f t="shared" si="47"/>
        <v>0.91340206185567008</v>
      </c>
      <c r="H175" s="6">
        <f t="shared" si="48"/>
        <v>0.90515463917525774</v>
      </c>
      <c r="I175" s="6">
        <f t="shared" si="49"/>
        <v>0.9474226804123711</v>
      </c>
      <c r="J175" s="6">
        <f t="shared" si="50"/>
        <v>0.8876288659793814</v>
      </c>
      <c r="K175" s="7">
        <f t="shared" si="51"/>
        <v>0.82474226804123707</v>
      </c>
      <c r="L175" s="6">
        <f t="shared" si="52"/>
        <v>0.90824742268041236</v>
      </c>
      <c r="M175" s="6">
        <f t="shared" si="53"/>
        <v>0.60927835051546386</v>
      </c>
    </row>
    <row r="176" spans="1:13">
      <c r="A176" s="1" t="s">
        <v>22</v>
      </c>
      <c r="B176" s="8">
        <v>426</v>
      </c>
      <c r="C176" s="8">
        <v>353</v>
      </c>
      <c r="D176" s="6">
        <f t="shared" si="44"/>
        <v>0.82863849765258213</v>
      </c>
      <c r="E176" s="6">
        <f t="shared" si="45"/>
        <v>0.86854460093896713</v>
      </c>
      <c r="F176" s="6">
        <f t="shared" si="46"/>
        <v>0.92488262910798125</v>
      </c>
      <c r="G176" s="6">
        <f t="shared" si="47"/>
        <v>0.92488262910798125</v>
      </c>
      <c r="H176" s="6">
        <f t="shared" si="48"/>
        <v>0.92018779342723001</v>
      </c>
      <c r="I176" s="6">
        <f t="shared" si="49"/>
        <v>0.93661971830985913</v>
      </c>
      <c r="J176" s="6">
        <f t="shared" si="50"/>
        <v>0.91314553990610325</v>
      </c>
      <c r="K176" s="7">
        <f t="shared" si="51"/>
        <v>0.84272300469483563</v>
      </c>
      <c r="L176" s="6">
        <f t="shared" si="52"/>
        <v>0.92488262910798125</v>
      </c>
      <c r="M176" s="6">
        <f t="shared" si="53"/>
        <v>0.56572769953051638</v>
      </c>
    </row>
    <row r="177" spans="1:13">
      <c r="A177" s="1" t="s">
        <v>23</v>
      </c>
      <c r="B177" s="8">
        <v>385</v>
      </c>
      <c r="C177" s="8">
        <v>298</v>
      </c>
      <c r="D177" s="6">
        <f t="shared" si="44"/>
        <v>0.77402597402597406</v>
      </c>
      <c r="E177" s="6">
        <f t="shared" si="45"/>
        <v>0.81038961038961044</v>
      </c>
      <c r="F177" s="6">
        <f t="shared" si="46"/>
        <v>0.92987012987012985</v>
      </c>
      <c r="G177" s="6">
        <f t="shared" si="47"/>
        <v>0.92467532467532465</v>
      </c>
      <c r="H177" s="6">
        <f t="shared" si="48"/>
        <v>0.90909090909090906</v>
      </c>
      <c r="I177" s="6">
        <f t="shared" si="49"/>
        <v>0.95324675324675323</v>
      </c>
      <c r="J177" s="6">
        <f t="shared" si="50"/>
        <v>0.90909090909090906</v>
      </c>
      <c r="K177" s="7">
        <f t="shared" si="51"/>
        <v>0.80259740259740264</v>
      </c>
      <c r="L177" s="6">
        <f t="shared" si="52"/>
        <v>0.91688311688311686</v>
      </c>
      <c r="M177" s="6">
        <f t="shared" si="53"/>
        <v>0.66493506493506493</v>
      </c>
    </row>
    <row r="178" spans="1:13">
      <c r="A178" s="1" t="s">
        <v>24</v>
      </c>
      <c r="B178" s="5">
        <v>249</v>
      </c>
      <c r="C178" s="5">
        <v>176</v>
      </c>
      <c r="D178" s="6">
        <f t="shared" si="44"/>
        <v>0.70682730923694781</v>
      </c>
      <c r="E178" s="6">
        <f t="shared" si="45"/>
        <v>0.77510040160642568</v>
      </c>
      <c r="F178" s="6">
        <f t="shared" si="46"/>
        <v>0.85542168674698793</v>
      </c>
      <c r="G178" s="6">
        <f t="shared" si="47"/>
        <v>0.85542168674698793</v>
      </c>
      <c r="H178" s="6">
        <f t="shared" si="48"/>
        <v>0.85140562248995988</v>
      </c>
      <c r="I178" s="6">
        <f t="shared" si="49"/>
        <v>0.88353413654618473</v>
      </c>
      <c r="J178" s="6">
        <f t="shared" si="50"/>
        <v>0.81526104417670686</v>
      </c>
      <c r="K178" s="7">
        <f t="shared" si="51"/>
        <v>0.70682730923694781</v>
      </c>
      <c r="L178" s="6">
        <f t="shared" si="52"/>
        <v>0.85140562248995988</v>
      </c>
      <c r="M178" s="6">
        <f t="shared" si="53"/>
        <v>0.32128514056224899</v>
      </c>
    </row>
    <row r="179" spans="1:13">
      <c r="A179" s="1" t="s">
        <v>25</v>
      </c>
      <c r="B179" s="5">
        <v>97</v>
      </c>
      <c r="C179" s="5">
        <v>69</v>
      </c>
      <c r="D179" s="6">
        <f t="shared" si="44"/>
        <v>0.71134020618556704</v>
      </c>
      <c r="E179" s="6">
        <f t="shared" si="45"/>
        <v>0.83505154639175261</v>
      </c>
      <c r="F179" s="6">
        <f t="shared" si="46"/>
        <v>0.89690721649484539</v>
      </c>
      <c r="G179" s="6">
        <f t="shared" si="47"/>
        <v>0.96907216494845361</v>
      </c>
      <c r="H179" s="6">
        <f t="shared" si="48"/>
        <v>0.93814432989690721</v>
      </c>
      <c r="I179" s="6">
        <f t="shared" si="49"/>
        <v>0.97938144329896903</v>
      </c>
      <c r="J179" s="6">
        <f t="shared" si="50"/>
        <v>0.93814432989690721</v>
      </c>
      <c r="K179" s="7">
        <f t="shared" si="51"/>
        <v>0.75257731958762886</v>
      </c>
      <c r="L179" s="6">
        <f t="shared" si="52"/>
        <v>0.95876288659793818</v>
      </c>
      <c r="M179" s="6">
        <f t="shared" si="53"/>
        <v>0.55670103092783507</v>
      </c>
    </row>
    <row r="180" spans="1:13">
      <c r="A180" s="9" t="s">
        <v>35</v>
      </c>
      <c r="B180" s="5">
        <f>SUM(B168:B179)</f>
        <v>4665</v>
      </c>
      <c r="C180" s="5">
        <f>SUM(C168:C179)</f>
        <v>3527</v>
      </c>
      <c r="D180" s="6">
        <f t="shared" si="44"/>
        <v>0.75605573419078242</v>
      </c>
      <c r="E180" s="6"/>
      <c r="F180" s="6"/>
      <c r="G180" s="6"/>
      <c r="H180" s="6"/>
      <c r="I180" s="6"/>
      <c r="J180" s="6"/>
      <c r="K180" s="7"/>
    </row>
    <row r="181" spans="1:13">
      <c r="D181" s="7"/>
      <c r="E181" s="7"/>
      <c r="F181" s="7"/>
      <c r="G181" s="7"/>
      <c r="H181" s="7"/>
      <c r="I181" s="7"/>
    </row>
    <row r="182" spans="1:13" hidden="1">
      <c r="D182" s="7"/>
      <c r="E182" s="10" t="s">
        <v>53</v>
      </c>
      <c r="F182" s="10" t="s">
        <v>51</v>
      </c>
      <c r="G182" s="10" t="s">
        <v>43</v>
      </c>
      <c r="H182" s="10" t="s">
        <v>44</v>
      </c>
      <c r="I182" s="10" t="s">
        <v>45</v>
      </c>
      <c r="J182" s="10" t="s">
        <v>54</v>
      </c>
      <c r="K182" s="10" t="s">
        <v>46</v>
      </c>
      <c r="L182" s="10" t="s">
        <v>55</v>
      </c>
      <c r="M182" s="10" t="s">
        <v>41</v>
      </c>
    </row>
    <row r="183" spans="1:13" hidden="1">
      <c r="A183" s="1" t="s">
        <v>14</v>
      </c>
      <c r="D183" s="7"/>
      <c r="E183" s="1">
        <v>570</v>
      </c>
      <c r="F183" s="1">
        <v>622</v>
      </c>
      <c r="G183" s="1">
        <v>622</v>
      </c>
      <c r="H183" s="1">
        <v>609</v>
      </c>
      <c r="I183" s="1">
        <v>633</v>
      </c>
      <c r="J183" s="1">
        <v>614</v>
      </c>
      <c r="K183" s="1">
        <v>527</v>
      </c>
      <c r="L183" s="1">
        <v>612</v>
      </c>
      <c r="M183" s="1">
        <v>385</v>
      </c>
    </row>
    <row r="184" spans="1:13" hidden="1">
      <c r="A184" s="1" t="s">
        <v>15</v>
      </c>
      <c r="D184" s="7"/>
      <c r="E184" s="1">
        <v>168</v>
      </c>
      <c r="F184" s="1">
        <v>174</v>
      </c>
      <c r="G184" s="1">
        <v>174</v>
      </c>
      <c r="H184" s="1">
        <v>173</v>
      </c>
      <c r="I184" s="1">
        <v>174</v>
      </c>
      <c r="J184" s="1">
        <v>170</v>
      </c>
      <c r="K184" s="1">
        <v>163</v>
      </c>
      <c r="L184" s="1">
        <v>173</v>
      </c>
      <c r="M184" s="1">
        <v>111</v>
      </c>
    </row>
    <row r="185" spans="1:13" hidden="1">
      <c r="A185" s="1" t="s">
        <v>16</v>
      </c>
      <c r="D185" s="7"/>
      <c r="E185" s="1">
        <v>248</v>
      </c>
      <c r="F185" s="1">
        <v>285</v>
      </c>
      <c r="G185" s="1">
        <v>294</v>
      </c>
      <c r="H185" s="1">
        <v>283</v>
      </c>
      <c r="I185" s="1">
        <v>293</v>
      </c>
      <c r="J185" s="1">
        <v>231</v>
      </c>
      <c r="K185" s="1">
        <v>253</v>
      </c>
      <c r="L185" s="1">
        <v>294</v>
      </c>
      <c r="M185" s="1">
        <v>159</v>
      </c>
    </row>
    <row r="186" spans="1:13" hidden="1">
      <c r="A186" s="1" t="s">
        <v>17</v>
      </c>
      <c r="D186" s="7"/>
      <c r="E186" s="1">
        <v>257</v>
      </c>
      <c r="F186" s="1">
        <v>293</v>
      </c>
      <c r="G186" s="1">
        <v>303</v>
      </c>
      <c r="H186" s="1">
        <v>293</v>
      </c>
      <c r="I186" s="1">
        <v>302</v>
      </c>
      <c r="J186" s="1">
        <v>282</v>
      </c>
      <c r="K186" s="1">
        <v>250</v>
      </c>
      <c r="L186" s="1">
        <v>298</v>
      </c>
      <c r="M186" s="1">
        <v>174</v>
      </c>
    </row>
    <row r="187" spans="1:13" hidden="1">
      <c r="A187" s="1" t="s">
        <v>18</v>
      </c>
      <c r="D187" s="7"/>
      <c r="E187" s="1">
        <v>179</v>
      </c>
      <c r="F187" s="1">
        <v>229</v>
      </c>
      <c r="G187" s="1">
        <v>220</v>
      </c>
      <c r="H187" s="1">
        <v>219</v>
      </c>
      <c r="I187" s="1">
        <v>231</v>
      </c>
      <c r="J187" s="1">
        <v>214</v>
      </c>
      <c r="K187" s="1">
        <v>169</v>
      </c>
      <c r="L187" s="1">
        <v>216</v>
      </c>
      <c r="M187" s="1">
        <v>117</v>
      </c>
    </row>
    <row r="188" spans="1:13" hidden="1">
      <c r="A188" s="1" t="s">
        <v>19</v>
      </c>
      <c r="D188" s="7"/>
      <c r="E188" s="1">
        <v>490</v>
      </c>
      <c r="F188" s="1">
        <v>541</v>
      </c>
      <c r="G188" s="1">
        <v>538</v>
      </c>
      <c r="H188" s="1">
        <v>533</v>
      </c>
      <c r="I188" s="1">
        <v>550</v>
      </c>
      <c r="J188" s="1">
        <v>526</v>
      </c>
      <c r="K188" s="1">
        <v>467</v>
      </c>
      <c r="L188" s="1">
        <v>530</v>
      </c>
      <c r="M188" s="1">
        <v>125</v>
      </c>
    </row>
    <row r="189" spans="1:13" hidden="1">
      <c r="A189" s="1" t="s">
        <v>20</v>
      </c>
      <c r="D189" s="7"/>
      <c r="E189" s="1">
        <v>147</v>
      </c>
      <c r="F189" s="1">
        <v>172</v>
      </c>
      <c r="G189" s="1">
        <v>168</v>
      </c>
      <c r="H189" s="1">
        <v>153</v>
      </c>
      <c r="I189" s="1">
        <v>169</v>
      </c>
      <c r="J189" s="1">
        <v>149</v>
      </c>
      <c r="K189" s="1">
        <v>138</v>
      </c>
      <c r="L189" s="1">
        <v>168</v>
      </c>
      <c r="M189" s="1">
        <v>103</v>
      </c>
    </row>
    <row r="190" spans="1:13" hidden="1">
      <c r="A190" s="1" t="s">
        <v>21</v>
      </c>
      <c r="D190" s="7"/>
      <c r="E190" s="1">
        <v>820</v>
      </c>
      <c r="F190" s="1">
        <v>908</v>
      </c>
      <c r="G190" s="1">
        <v>886</v>
      </c>
      <c r="H190" s="1">
        <v>878</v>
      </c>
      <c r="I190" s="1">
        <v>919</v>
      </c>
      <c r="J190" s="1">
        <v>861</v>
      </c>
      <c r="K190" s="1">
        <v>800</v>
      </c>
      <c r="L190" s="1">
        <v>881</v>
      </c>
      <c r="M190" s="1">
        <v>591</v>
      </c>
    </row>
    <row r="191" spans="1:13" hidden="1">
      <c r="A191" s="1" t="s">
        <v>22</v>
      </c>
      <c r="D191" s="7"/>
      <c r="E191" s="1">
        <v>370</v>
      </c>
      <c r="F191" s="1">
        <v>394</v>
      </c>
      <c r="G191" s="1">
        <v>394</v>
      </c>
      <c r="H191" s="1">
        <v>392</v>
      </c>
      <c r="I191" s="1">
        <v>399</v>
      </c>
      <c r="J191" s="1">
        <v>389</v>
      </c>
      <c r="K191" s="1">
        <v>359</v>
      </c>
      <c r="L191" s="1">
        <v>394</v>
      </c>
      <c r="M191" s="1">
        <v>241</v>
      </c>
    </row>
    <row r="192" spans="1:13" hidden="1">
      <c r="A192" s="1" t="s">
        <v>23</v>
      </c>
      <c r="D192" s="7"/>
      <c r="E192" s="1">
        <v>312</v>
      </c>
      <c r="F192" s="1">
        <v>358</v>
      </c>
      <c r="G192" s="1">
        <v>356</v>
      </c>
      <c r="H192" s="1">
        <v>350</v>
      </c>
      <c r="I192" s="1">
        <v>367</v>
      </c>
      <c r="J192" s="1">
        <v>350</v>
      </c>
      <c r="K192" s="1">
        <v>309</v>
      </c>
      <c r="L192" s="1">
        <v>353</v>
      </c>
      <c r="M192" s="1">
        <v>256</v>
      </c>
    </row>
    <row r="193" spans="1:13" hidden="1">
      <c r="A193" s="1" t="s">
        <v>24</v>
      </c>
      <c r="D193" s="7"/>
      <c r="E193" s="1">
        <v>193</v>
      </c>
      <c r="F193" s="1">
        <v>213</v>
      </c>
      <c r="G193" s="1">
        <v>213</v>
      </c>
      <c r="H193" s="1">
        <v>212</v>
      </c>
      <c r="I193" s="1">
        <v>220</v>
      </c>
      <c r="J193" s="1">
        <v>203</v>
      </c>
      <c r="K193" s="1">
        <v>176</v>
      </c>
      <c r="L193" s="1">
        <v>212</v>
      </c>
      <c r="M193" s="1">
        <v>80</v>
      </c>
    </row>
    <row r="194" spans="1:13" hidden="1">
      <c r="A194" s="1" t="s">
        <v>25</v>
      </c>
      <c r="D194" s="7"/>
      <c r="E194" s="1">
        <v>81</v>
      </c>
      <c r="F194" s="1">
        <v>87</v>
      </c>
      <c r="G194" s="1">
        <v>94</v>
      </c>
      <c r="H194" s="1">
        <v>91</v>
      </c>
      <c r="I194" s="1">
        <v>95</v>
      </c>
      <c r="J194" s="1">
        <v>91</v>
      </c>
      <c r="K194" s="1">
        <v>73</v>
      </c>
      <c r="L194" s="1">
        <v>93</v>
      </c>
      <c r="M194" s="1">
        <v>54</v>
      </c>
    </row>
    <row r="195" spans="1:13" hidden="1">
      <c r="A195" s="9" t="s">
        <v>35</v>
      </c>
      <c r="D195" s="7"/>
      <c r="E195" s="1">
        <f t="shared" ref="E195:M195" si="54">SUM(E183:E194)</f>
        <v>3835</v>
      </c>
      <c r="F195" s="1">
        <f t="shared" si="54"/>
        <v>4276</v>
      </c>
      <c r="G195" s="1">
        <f t="shared" si="54"/>
        <v>4262</v>
      </c>
      <c r="H195" s="1">
        <f t="shared" si="54"/>
        <v>4186</v>
      </c>
      <c r="I195" s="1">
        <f t="shared" si="54"/>
        <v>4352</v>
      </c>
      <c r="J195" s="1">
        <f t="shared" si="54"/>
        <v>4080</v>
      </c>
      <c r="K195" s="1">
        <f t="shared" si="54"/>
        <v>3684</v>
      </c>
      <c r="L195" s="1">
        <f t="shared" si="54"/>
        <v>4224</v>
      </c>
      <c r="M195" s="1">
        <f t="shared" si="54"/>
        <v>2396</v>
      </c>
    </row>
    <row r="196" spans="1:13" hidden="1">
      <c r="D196" s="7"/>
      <c r="E196" s="7"/>
      <c r="F196" s="7"/>
      <c r="G196" s="7"/>
      <c r="H196" s="7"/>
      <c r="I196" s="7"/>
    </row>
    <row r="197" spans="1:13" ht="15.75">
      <c r="A197" s="52" t="s">
        <v>56</v>
      </c>
      <c r="B197" s="52"/>
      <c r="C197" s="52"/>
      <c r="D197" s="52"/>
      <c r="E197" s="52"/>
      <c r="F197" s="52"/>
      <c r="G197" s="7"/>
      <c r="H197" s="7"/>
      <c r="I197" s="7"/>
    </row>
    <row r="198" spans="1:13">
      <c r="A198" s="53" t="s">
        <v>4</v>
      </c>
      <c r="B198" s="55" t="s">
        <v>5</v>
      </c>
      <c r="C198" s="57" t="s">
        <v>6</v>
      </c>
      <c r="D198" s="58" t="s">
        <v>7</v>
      </c>
      <c r="E198" s="55" t="s">
        <v>57</v>
      </c>
      <c r="F198" s="58" t="s">
        <v>58</v>
      </c>
      <c r="G198" s="7"/>
      <c r="H198" s="7"/>
    </row>
    <row r="199" spans="1:13" ht="12.75" thickBot="1">
      <c r="A199" s="54"/>
      <c r="B199" s="56"/>
      <c r="C199" s="56"/>
      <c r="D199" s="59"/>
      <c r="E199" s="56"/>
      <c r="F199" s="59"/>
      <c r="G199" s="7"/>
      <c r="H199" s="7"/>
    </row>
    <row r="200" spans="1:13">
      <c r="A200" s="1" t="s">
        <v>14</v>
      </c>
      <c r="B200" s="5">
        <v>4336</v>
      </c>
      <c r="C200" s="5">
        <v>3378</v>
      </c>
      <c r="D200" s="6">
        <f t="shared" ref="D200:D212" si="55">C200/B200</f>
        <v>0.77905904059040587</v>
      </c>
      <c r="E200" s="1">
        <v>3378</v>
      </c>
      <c r="F200" s="6">
        <f t="shared" ref="F200:F212" si="56">E200/B200</f>
        <v>0.77905904059040587</v>
      </c>
      <c r="G200" s="7"/>
      <c r="H200" s="7"/>
    </row>
    <row r="201" spans="1:13">
      <c r="A201" s="1" t="s">
        <v>15</v>
      </c>
      <c r="B201" s="5">
        <v>1269</v>
      </c>
      <c r="C201" s="5">
        <v>950</v>
      </c>
      <c r="D201" s="6">
        <f t="shared" si="55"/>
        <v>0.7486209613869188</v>
      </c>
      <c r="E201" s="1">
        <v>950</v>
      </c>
      <c r="F201" s="6">
        <f t="shared" si="56"/>
        <v>0.7486209613869188</v>
      </c>
      <c r="G201" s="7"/>
      <c r="H201" s="7"/>
    </row>
    <row r="202" spans="1:13">
      <c r="A202" s="1" t="s">
        <v>16</v>
      </c>
      <c r="B202" s="5">
        <v>2069</v>
      </c>
      <c r="C202" s="5">
        <v>1322</v>
      </c>
      <c r="D202" s="6">
        <f t="shared" si="55"/>
        <v>0.63895601739970997</v>
      </c>
      <c r="E202" s="1">
        <v>1322</v>
      </c>
      <c r="F202" s="6">
        <f t="shared" si="56"/>
        <v>0.63895601739970997</v>
      </c>
      <c r="G202" s="7"/>
      <c r="H202" s="7"/>
    </row>
    <row r="203" spans="1:13">
      <c r="A203" s="1" t="s">
        <v>17</v>
      </c>
      <c r="B203" s="5">
        <v>1944</v>
      </c>
      <c r="C203" s="5">
        <v>1297</v>
      </c>
      <c r="D203" s="6">
        <f t="shared" si="55"/>
        <v>0.66718106995884774</v>
      </c>
      <c r="E203" s="1">
        <v>1297</v>
      </c>
      <c r="F203" s="6">
        <f t="shared" si="56"/>
        <v>0.66718106995884774</v>
      </c>
      <c r="G203" s="7"/>
      <c r="H203" s="7"/>
    </row>
    <row r="204" spans="1:13">
      <c r="A204" s="1" t="s">
        <v>18</v>
      </c>
      <c r="B204" s="5">
        <v>1620</v>
      </c>
      <c r="C204" s="5">
        <v>858</v>
      </c>
      <c r="D204" s="6">
        <f t="shared" si="55"/>
        <v>0.52962962962962967</v>
      </c>
      <c r="E204" s="1">
        <v>858</v>
      </c>
      <c r="F204" s="6">
        <f t="shared" si="56"/>
        <v>0.52962962962962967</v>
      </c>
      <c r="G204" s="7"/>
      <c r="H204" s="7"/>
    </row>
    <row r="205" spans="1:13">
      <c r="A205" s="1" t="s">
        <v>19</v>
      </c>
      <c r="B205" s="5">
        <v>3531</v>
      </c>
      <c r="C205" s="5">
        <v>2595</v>
      </c>
      <c r="D205" s="6">
        <f t="shared" si="55"/>
        <v>0.73491928632115544</v>
      </c>
      <c r="E205" s="1">
        <v>2595</v>
      </c>
      <c r="F205" s="6">
        <f t="shared" si="56"/>
        <v>0.73491928632115544</v>
      </c>
      <c r="G205" s="7"/>
      <c r="H205" s="7"/>
    </row>
    <row r="206" spans="1:13">
      <c r="A206" s="1" t="s">
        <v>20</v>
      </c>
      <c r="B206" s="8">
        <v>1100</v>
      </c>
      <c r="C206" s="8">
        <v>753</v>
      </c>
      <c r="D206" s="6">
        <f>C206/B206</f>
        <v>0.68454545454545457</v>
      </c>
      <c r="E206" s="1">
        <v>753</v>
      </c>
      <c r="F206" s="6">
        <f t="shared" si="56"/>
        <v>0.68454545454545457</v>
      </c>
      <c r="G206" s="7"/>
      <c r="H206" s="7"/>
    </row>
    <row r="207" spans="1:13">
      <c r="A207" s="1" t="s">
        <v>21</v>
      </c>
      <c r="B207" s="8">
        <v>6135</v>
      </c>
      <c r="C207" s="8">
        <v>4839</v>
      </c>
      <c r="D207" s="6">
        <f t="shared" si="55"/>
        <v>0.78875305623471881</v>
      </c>
      <c r="E207" s="1">
        <v>4839</v>
      </c>
      <c r="F207" s="6">
        <f t="shared" si="56"/>
        <v>0.78875305623471881</v>
      </c>
      <c r="G207" s="7"/>
      <c r="H207" s="7"/>
    </row>
    <row r="208" spans="1:13">
      <c r="A208" s="1" t="s">
        <v>22</v>
      </c>
      <c r="B208" s="8">
        <v>2886</v>
      </c>
      <c r="C208" s="8">
        <v>2280</v>
      </c>
      <c r="D208" s="6">
        <f t="shared" si="55"/>
        <v>0.79002079002079006</v>
      </c>
      <c r="E208" s="1">
        <v>2280</v>
      </c>
      <c r="F208" s="6">
        <f t="shared" si="56"/>
        <v>0.79002079002079006</v>
      </c>
      <c r="G208" s="7"/>
      <c r="H208" s="7"/>
    </row>
    <row r="209" spans="1:8">
      <c r="A209" s="1" t="s">
        <v>23</v>
      </c>
      <c r="B209" s="8">
        <v>2791</v>
      </c>
      <c r="C209" s="8">
        <v>2019</v>
      </c>
      <c r="D209" s="6">
        <f t="shared" si="55"/>
        <v>0.72339663203152993</v>
      </c>
      <c r="E209" s="1">
        <v>2019</v>
      </c>
      <c r="F209" s="6">
        <f t="shared" si="56"/>
        <v>0.72339663203152993</v>
      </c>
      <c r="G209" s="7"/>
      <c r="H209" s="7"/>
    </row>
    <row r="210" spans="1:8">
      <c r="A210" s="1" t="s">
        <v>24</v>
      </c>
      <c r="B210" s="5">
        <v>1363</v>
      </c>
      <c r="C210" s="5">
        <v>847</v>
      </c>
      <c r="D210" s="6">
        <f t="shared" si="55"/>
        <v>0.62142333088774759</v>
      </c>
      <c r="E210" s="1">
        <v>847</v>
      </c>
      <c r="F210" s="6">
        <f t="shared" si="56"/>
        <v>0.62142333088774759</v>
      </c>
      <c r="G210" s="7"/>
      <c r="H210" s="7"/>
    </row>
    <row r="211" spans="1:8">
      <c r="A211" s="1" t="s">
        <v>25</v>
      </c>
      <c r="B211" s="5">
        <v>561</v>
      </c>
      <c r="C211" s="5">
        <v>420</v>
      </c>
      <c r="D211" s="6">
        <f t="shared" si="55"/>
        <v>0.74866310160427807</v>
      </c>
      <c r="E211" s="1">
        <v>420</v>
      </c>
      <c r="F211" s="6">
        <f t="shared" si="56"/>
        <v>0.74866310160427807</v>
      </c>
      <c r="G211" s="7"/>
      <c r="H211" s="7"/>
    </row>
    <row r="212" spans="1:8">
      <c r="A212" s="9" t="s">
        <v>35</v>
      </c>
      <c r="B212" s="5">
        <f>SUM(B200:B211)</f>
        <v>29605</v>
      </c>
      <c r="C212" s="5">
        <f>SUM(C200:C211)</f>
        <v>21558</v>
      </c>
      <c r="D212" s="6">
        <f t="shared" si="55"/>
        <v>0.72818780611383216</v>
      </c>
      <c r="E212" s="1">
        <f>SUM(E200:E211)</f>
        <v>21558</v>
      </c>
      <c r="F212" s="6">
        <f t="shared" si="56"/>
        <v>0.72818780611383216</v>
      </c>
      <c r="G212" s="7"/>
      <c r="H212" s="7"/>
    </row>
  </sheetData>
  <mergeCells count="83">
    <mergeCell ref="A1:T1"/>
    <mergeCell ref="A2:T2"/>
    <mergeCell ref="A3:T3"/>
    <mergeCell ref="A5: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37:J37"/>
    <mergeCell ref="G38:G39"/>
    <mergeCell ref="H38:H39"/>
    <mergeCell ref="I38:I39"/>
    <mergeCell ref="J38:J39"/>
    <mergeCell ref="C70:C71"/>
    <mergeCell ref="D70:D71"/>
    <mergeCell ref="E70:E71"/>
    <mergeCell ref="F70:F71"/>
    <mergeCell ref="F38:F39"/>
    <mergeCell ref="A69:J69"/>
    <mergeCell ref="A38:A39"/>
    <mergeCell ref="B38:B39"/>
    <mergeCell ref="C38:C39"/>
    <mergeCell ref="D38:D39"/>
    <mergeCell ref="E38:E39"/>
    <mergeCell ref="H102:H103"/>
    <mergeCell ref="I102:I103"/>
    <mergeCell ref="J102:J103"/>
    <mergeCell ref="K102:K103"/>
    <mergeCell ref="G70:G71"/>
    <mergeCell ref="H70:H71"/>
    <mergeCell ref="I70:I71"/>
    <mergeCell ref="J70:J71"/>
    <mergeCell ref="A101:L101"/>
    <mergeCell ref="A102:A103"/>
    <mergeCell ref="B102:B103"/>
    <mergeCell ref="C102:C103"/>
    <mergeCell ref="D102:D103"/>
    <mergeCell ref="E102:E103"/>
    <mergeCell ref="A70:A71"/>
    <mergeCell ref="B70:B71"/>
    <mergeCell ref="B166:B167"/>
    <mergeCell ref="C166:C167"/>
    <mergeCell ref="D166:D167"/>
    <mergeCell ref="E166:E167"/>
    <mergeCell ref="L102:L103"/>
    <mergeCell ref="A133:L133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F102:F103"/>
    <mergeCell ref="G102:G103"/>
    <mergeCell ref="I134:I135"/>
    <mergeCell ref="J134:J135"/>
    <mergeCell ref="K134:K135"/>
    <mergeCell ref="L134:L135"/>
    <mergeCell ref="A165:M165"/>
    <mergeCell ref="L166:L167"/>
    <mergeCell ref="M166:M167"/>
    <mergeCell ref="A197:F197"/>
    <mergeCell ref="A198:A199"/>
    <mergeCell ref="B198:B199"/>
    <mergeCell ref="C198:C199"/>
    <mergeCell ref="D198:D199"/>
    <mergeCell ref="E198:E199"/>
    <mergeCell ref="F198:F199"/>
    <mergeCell ref="F166:F167"/>
    <mergeCell ref="G166:G167"/>
    <mergeCell ref="H166:H167"/>
    <mergeCell ref="I166:I167"/>
    <mergeCell ref="J166:J167"/>
    <mergeCell ref="K166:K167"/>
    <mergeCell ref="A166:A167"/>
  </mergeCells>
  <printOptions gridLines="1"/>
  <pageMargins left="0.42" right="0.42" top="0.43" bottom="0.46" header="0" footer="0"/>
  <pageSetup scale="64" orientation="portrait" horizontalDpi="4294967292" verticalDpi="4294967292" r:id="rId1"/>
  <headerFooter alignWithMargins="0"/>
  <rowBreaks count="3" manualBreakCount="3">
    <brk id="64" max="16383" man="1"/>
    <brk id="127" max="16383" man="1"/>
    <brk id="189" max="16383" man="1"/>
  </rowBreaks>
  <ignoredErrors>
    <ignoredError sqref="D2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R34" sqref="R34"/>
    </sheetView>
  </sheetViews>
  <sheetFormatPr defaultRowHeight="12.75"/>
  <cols>
    <col min="1" max="1" width="16.28515625" style="16" customWidth="1"/>
    <col min="2" max="2" width="16.28515625" style="19" customWidth="1"/>
    <col min="3" max="3" width="24.28515625" style="19" customWidth="1"/>
    <col min="4" max="4" width="23.140625" style="19" customWidth="1"/>
    <col min="5" max="16384" width="9.140625" style="16"/>
  </cols>
  <sheetData>
    <row r="1" spans="1:12" s="15" customFormat="1" ht="15.75">
      <c r="A1" s="71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15" customFormat="1" ht="16.5" thickBo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B3" s="16"/>
      <c r="C3" s="16"/>
      <c r="D3" s="16"/>
    </row>
    <row r="4" spans="1:12" s="15" customFormat="1" ht="15.75">
      <c r="A4" s="73" t="s">
        <v>60</v>
      </c>
      <c r="B4" s="73"/>
      <c r="C4" s="73"/>
      <c r="D4" s="73"/>
    </row>
    <row r="5" spans="1:12">
      <c r="A5" s="17"/>
      <c r="B5" s="18" t="s">
        <v>61</v>
      </c>
      <c r="C5" s="18" t="s">
        <v>62</v>
      </c>
      <c r="D5" s="18" t="s">
        <v>63</v>
      </c>
    </row>
    <row r="6" spans="1:12">
      <c r="A6" s="15" t="s">
        <v>14</v>
      </c>
      <c r="B6" s="19">
        <v>2839</v>
      </c>
      <c r="C6" s="19">
        <v>2450</v>
      </c>
      <c r="D6" s="20">
        <f t="shared" ref="D6:D18" si="0">C6/B6</f>
        <v>0.86297992250792532</v>
      </c>
    </row>
    <row r="7" spans="1:12">
      <c r="A7" s="15" t="s">
        <v>15</v>
      </c>
      <c r="B7" s="19">
        <v>873</v>
      </c>
      <c r="C7" s="19">
        <v>784</v>
      </c>
      <c r="D7" s="20">
        <f t="shared" si="0"/>
        <v>0.89805269186712489</v>
      </c>
    </row>
    <row r="8" spans="1:12">
      <c r="A8" s="15" t="s">
        <v>16</v>
      </c>
      <c r="B8" s="19">
        <v>1324</v>
      </c>
      <c r="C8" s="19">
        <v>917</v>
      </c>
      <c r="D8" s="20">
        <f t="shared" si="0"/>
        <v>0.69259818731117828</v>
      </c>
    </row>
    <row r="9" spans="1:12">
      <c r="A9" s="15" t="s">
        <v>17</v>
      </c>
      <c r="B9" s="19">
        <v>1414</v>
      </c>
      <c r="C9" s="19">
        <v>1094</v>
      </c>
      <c r="D9" s="20">
        <f t="shared" si="0"/>
        <v>0.77369165487977365</v>
      </c>
    </row>
    <row r="10" spans="1:12">
      <c r="A10" s="15" t="s">
        <v>18</v>
      </c>
      <c r="B10" s="19">
        <v>1409</v>
      </c>
      <c r="C10" s="19">
        <v>838</v>
      </c>
      <c r="D10" s="20">
        <f t="shared" si="0"/>
        <v>0.59474804826117811</v>
      </c>
    </row>
    <row r="11" spans="1:12">
      <c r="A11" s="15" t="s">
        <v>19</v>
      </c>
      <c r="B11" s="19">
        <v>2513</v>
      </c>
      <c r="C11" s="19">
        <v>2021</v>
      </c>
      <c r="D11" s="20">
        <f t="shared" si="0"/>
        <v>0.80421806605650614</v>
      </c>
    </row>
    <row r="12" spans="1:12">
      <c r="A12" s="15" t="s">
        <v>20</v>
      </c>
      <c r="B12" s="19">
        <v>823</v>
      </c>
      <c r="C12" s="19">
        <v>609</v>
      </c>
      <c r="D12" s="20">
        <f t="shared" si="0"/>
        <v>0.7399756986634265</v>
      </c>
    </row>
    <row r="13" spans="1:12">
      <c r="A13" s="15" t="s">
        <v>21</v>
      </c>
      <c r="B13" s="19">
        <v>4659</v>
      </c>
      <c r="C13" s="19">
        <v>3886</v>
      </c>
      <c r="D13" s="20">
        <f t="shared" si="0"/>
        <v>0.83408456750375615</v>
      </c>
    </row>
    <row r="14" spans="1:12">
      <c r="A14" s="15" t="s">
        <v>22</v>
      </c>
      <c r="B14" s="19">
        <v>2182</v>
      </c>
      <c r="C14" s="19">
        <v>1877</v>
      </c>
      <c r="D14" s="20">
        <f t="shared" si="0"/>
        <v>0.86021998166819436</v>
      </c>
    </row>
    <row r="15" spans="1:12">
      <c r="A15" s="15" t="s">
        <v>23</v>
      </c>
      <c r="B15" s="19">
        <v>2135</v>
      </c>
      <c r="C15" s="19">
        <v>1652</v>
      </c>
      <c r="D15" s="20">
        <f t="shared" si="0"/>
        <v>0.77377049180327873</v>
      </c>
    </row>
    <row r="16" spans="1:12">
      <c r="A16" s="15" t="s">
        <v>24</v>
      </c>
      <c r="B16" s="19">
        <v>979</v>
      </c>
      <c r="C16" s="19">
        <v>662</v>
      </c>
      <c r="D16" s="20">
        <f t="shared" si="0"/>
        <v>0.67620020429009198</v>
      </c>
    </row>
    <row r="17" spans="1:4">
      <c r="A17" s="15" t="s">
        <v>25</v>
      </c>
      <c r="B17" s="19">
        <v>439</v>
      </c>
      <c r="C17" s="19">
        <v>372</v>
      </c>
      <c r="D17" s="20">
        <f t="shared" si="0"/>
        <v>0.84738041002277908</v>
      </c>
    </row>
    <row r="18" spans="1:4">
      <c r="A18" s="15" t="s">
        <v>35</v>
      </c>
      <c r="B18" s="19">
        <f>SUM(B6:B17)</f>
        <v>21589</v>
      </c>
      <c r="C18" s="19">
        <f>SUM(C6:C17)</f>
        <v>17162</v>
      </c>
      <c r="D18" s="20">
        <f t="shared" si="0"/>
        <v>0.79494186854416604</v>
      </c>
    </row>
    <row r="21" spans="1:4" s="15" customFormat="1" ht="15.75">
      <c r="A21" s="73" t="s">
        <v>64</v>
      </c>
      <c r="B21" s="73"/>
      <c r="C21" s="73"/>
      <c r="D21" s="73"/>
    </row>
    <row r="22" spans="1:4">
      <c r="A22" s="17"/>
      <c r="B22" s="18" t="s">
        <v>61</v>
      </c>
      <c r="C22" s="18" t="s">
        <v>65</v>
      </c>
      <c r="D22" s="18" t="s">
        <v>66</v>
      </c>
    </row>
    <row r="23" spans="1:4">
      <c r="A23" s="15" t="s">
        <v>14</v>
      </c>
      <c r="B23" s="19">
        <v>2839</v>
      </c>
      <c r="C23" s="19">
        <v>2414</v>
      </c>
      <c r="D23" s="20">
        <f t="shared" ref="D23:D35" si="1">C23/B23</f>
        <v>0.85029940119760483</v>
      </c>
    </row>
    <row r="24" spans="1:4">
      <c r="A24" s="15" t="s">
        <v>15</v>
      </c>
      <c r="B24" s="19">
        <v>873</v>
      </c>
      <c r="C24" s="19">
        <v>782</v>
      </c>
      <c r="D24" s="20">
        <f t="shared" si="1"/>
        <v>0.8957617411225659</v>
      </c>
    </row>
    <row r="25" spans="1:4">
      <c r="A25" s="15" t="s">
        <v>16</v>
      </c>
      <c r="B25" s="19">
        <v>1324</v>
      </c>
      <c r="C25" s="19">
        <v>916</v>
      </c>
      <c r="D25" s="20">
        <f t="shared" si="1"/>
        <v>0.69184290030211482</v>
      </c>
    </row>
    <row r="26" spans="1:4">
      <c r="A26" s="15" t="s">
        <v>17</v>
      </c>
      <c r="B26" s="19">
        <v>1414</v>
      </c>
      <c r="C26" s="19">
        <v>1089</v>
      </c>
      <c r="D26" s="20">
        <f t="shared" si="1"/>
        <v>0.77015558698727016</v>
      </c>
    </row>
    <row r="27" spans="1:4">
      <c r="A27" s="15" t="s">
        <v>18</v>
      </c>
      <c r="B27" s="19">
        <v>1409</v>
      </c>
      <c r="C27" s="19">
        <v>833</v>
      </c>
      <c r="D27" s="20">
        <f t="shared" si="1"/>
        <v>0.59119943222143367</v>
      </c>
    </row>
    <row r="28" spans="1:4">
      <c r="A28" s="15" t="s">
        <v>19</v>
      </c>
      <c r="B28" s="19">
        <v>2513</v>
      </c>
      <c r="C28" s="19">
        <v>2012</v>
      </c>
      <c r="D28" s="20">
        <f t="shared" si="1"/>
        <v>0.80063668921607645</v>
      </c>
    </row>
    <row r="29" spans="1:4">
      <c r="A29" s="15" t="s">
        <v>20</v>
      </c>
      <c r="B29" s="19">
        <v>823</v>
      </c>
      <c r="C29" s="19">
        <v>609</v>
      </c>
      <c r="D29" s="20">
        <f t="shared" si="1"/>
        <v>0.7399756986634265</v>
      </c>
    </row>
    <row r="30" spans="1:4">
      <c r="A30" s="15" t="s">
        <v>21</v>
      </c>
      <c r="B30" s="19">
        <v>4659</v>
      </c>
      <c r="C30" s="19">
        <v>3882</v>
      </c>
      <c r="D30" s="20">
        <f t="shared" si="1"/>
        <v>0.83322601416613007</v>
      </c>
    </row>
    <row r="31" spans="1:4">
      <c r="A31" s="15" t="s">
        <v>22</v>
      </c>
      <c r="B31" s="19">
        <v>2182</v>
      </c>
      <c r="C31" s="19">
        <v>1876</v>
      </c>
      <c r="D31" s="20">
        <f t="shared" si="1"/>
        <v>0.85976168652612284</v>
      </c>
    </row>
    <row r="32" spans="1:4">
      <c r="A32" s="15" t="s">
        <v>23</v>
      </c>
      <c r="B32" s="19">
        <v>2135</v>
      </c>
      <c r="C32" s="19">
        <v>1646</v>
      </c>
      <c r="D32" s="20">
        <f t="shared" si="1"/>
        <v>0.77096018735362992</v>
      </c>
    </row>
    <row r="33" spans="1:4">
      <c r="A33" s="15" t="s">
        <v>24</v>
      </c>
      <c r="B33" s="19">
        <v>979</v>
      </c>
      <c r="C33" s="19">
        <v>660</v>
      </c>
      <c r="D33" s="20">
        <f t="shared" si="1"/>
        <v>0.6741573033707865</v>
      </c>
    </row>
    <row r="34" spans="1:4">
      <c r="A34" s="15" t="s">
        <v>25</v>
      </c>
      <c r="B34" s="19">
        <v>439</v>
      </c>
      <c r="C34" s="19">
        <v>371</v>
      </c>
      <c r="D34" s="20">
        <f t="shared" si="1"/>
        <v>0.84510250569476086</v>
      </c>
    </row>
    <row r="35" spans="1:4">
      <c r="A35" s="15" t="s">
        <v>35</v>
      </c>
      <c r="B35" s="19">
        <f>SUM(B23:B34)</f>
        <v>21589</v>
      </c>
      <c r="C35" s="19">
        <f>SUM(C23:C34)</f>
        <v>17090</v>
      </c>
      <c r="D35" s="20">
        <f t="shared" si="1"/>
        <v>0.79160683681504473</v>
      </c>
    </row>
    <row r="38" spans="1:4" ht="15.75">
      <c r="A38" s="73" t="s">
        <v>67</v>
      </c>
      <c r="B38" s="73"/>
      <c r="C38" s="73"/>
      <c r="D38" s="73"/>
    </row>
    <row r="39" spans="1:4">
      <c r="A39" s="17"/>
      <c r="B39" s="18" t="s">
        <v>61</v>
      </c>
      <c r="C39" s="18" t="s">
        <v>68</v>
      </c>
      <c r="D39" s="18" t="s">
        <v>69</v>
      </c>
    </row>
    <row r="40" spans="1:4">
      <c r="A40" s="15" t="s">
        <v>14</v>
      </c>
      <c r="B40" s="19">
        <v>2839</v>
      </c>
      <c r="C40" s="19">
        <v>2215</v>
      </c>
      <c r="D40" s="20">
        <f t="shared" ref="D40:D52" si="2">C40/B40</f>
        <v>0.7802042972877774</v>
      </c>
    </row>
    <row r="41" spans="1:4">
      <c r="A41" s="15" t="s">
        <v>15</v>
      </c>
      <c r="B41" s="19">
        <v>873</v>
      </c>
      <c r="C41" s="19">
        <v>759</v>
      </c>
      <c r="D41" s="20">
        <f t="shared" si="2"/>
        <v>0.86941580756013748</v>
      </c>
    </row>
    <row r="42" spans="1:4">
      <c r="A42" s="15" t="s">
        <v>16</v>
      </c>
      <c r="B42" s="19">
        <v>1324</v>
      </c>
      <c r="C42" s="19">
        <v>864</v>
      </c>
      <c r="D42" s="20">
        <f t="shared" si="2"/>
        <v>0.65256797583081572</v>
      </c>
    </row>
    <row r="43" spans="1:4">
      <c r="A43" s="15" t="s">
        <v>17</v>
      </c>
      <c r="B43" s="19">
        <v>1414</v>
      </c>
      <c r="C43" s="19">
        <v>1027</v>
      </c>
      <c r="D43" s="20">
        <f t="shared" si="2"/>
        <v>0.72630834512022635</v>
      </c>
    </row>
    <row r="44" spans="1:4">
      <c r="A44" s="15" t="s">
        <v>18</v>
      </c>
      <c r="B44" s="19">
        <v>1409</v>
      </c>
      <c r="C44" s="19">
        <v>713</v>
      </c>
      <c r="D44" s="20">
        <f t="shared" si="2"/>
        <v>0.50603264726756569</v>
      </c>
    </row>
    <row r="45" spans="1:4">
      <c r="A45" s="15" t="s">
        <v>19</v>
      </c>
      <c r="B45" s="19">
        <v>2513</v>
      </c>
      <c r="C45" s="19">
        <v>1902</v>
      </c>
      <c r="D45" s="20">
        <f t="shared" si="2"/>
        <v>0.75686430561082374</v>
      </c>
    </row>
    <row r="46" spans="1:4">
      <c r="A46" s="15" t="s">
        <v>20</v>
      </c>
      <c r="B46" s="19">
        <v>823</v>
      </c>
      <c r="C46" s="19">
        <v>564</v>
      </c>
      <c r="D46" s="20">
        <f t="shared" si="2"/>
        <v>0.68529769137302554</v>
      </c>
    </row>
    <row r="47" spans="1:4">
      <c r="A47" s="15" t="s">
        <v>21</v>
      </c>
      <c r="B47" s="19">
        <v>4659</v>
      </c>
      <c r="C47" s="19">
        <v>3703</v>
      </c>
      <c r="D47" s="20">
        <f t="shared" si="2"/>
        <v>0.79480575230736206</v>
      </c>
    </row>
    <row r="48" spans="1:4">
      <c r="A48" s="15" t="s">
        <v>22</v>
      </c>
      <c r="B48" s="19">
        <v>2182</v>
      </c>
      <c r="C48" s="19">
        <v>1811</v>
      </c>
      <c r="D48" s="20">
        <f t="shared" si="2"/>
        <v>0.82997250229147568</v>
      </c>
    </row>
    <row r="49" spans="1:4">
      <c r="A49" s="15" t="s">
        <v>23</v>
      </c>
      <c r="B49" s="19">
        <v>2135</v>
      </c>
      <c r="C49" s="19">
        <v>1568</v>
      </c>
      <c r="D49" s="20">
        <f t="shared" si="2"/>
        <v>0.73442622950819669</v>
      </c>
    </row>
    <row r="50" spans="1:4">
      <c r="A50" s="15" t="s">
        <v>24</v>
      </c>
      <c r="B50" s="19">
        <v>979</v>
      </c>
      <c r="C50" s="19">
        <v>634</v>
      </c>
      <c r="D50" s="20">
        <f t="shared" si="2"/>
        <v>0.64759959141981616</v>
      </c>
    </row>
    <row r="51" spans="1:4">
      <c r="A51" s="15" t="s">
        <v>25</v>
      </c>
      <c r="B51" s="19">
        <v>439</v>
      </c>
      <c r="C51" s="19">
        <v>348</v>
      </c>
      <c r="D51" s="20">
        <f t="shared" si="2"/>
        <v>0.79271070615034167</v>
      </c>
    </row>
    <row r="52" spans="1:4">
      <c r="A52" s="15" t="s">
        <v>35</v>
      </c>
      <c r="B52" s="19">
        <f>SUM(B40:B51)</f>
        <v>21589</v>
      </c>
      <c r="C52" s="19">
        <f>SUM(C40:C51)</f>
        <v>16108</v>
      </c>
      <c r="D52" s="20">
        <f t="shared" si="2"/>
        <v>0.74612070962064014</v>
      </c>
    </row>
  </sheetData>
  <mergeCells count="5">
    <mergeCell ref="A1:L1"/>
    <mergeCell ref="A2:L2"/>
    <mergeCell ref="A4:D4"/>
    <mergeCell ref="A21:D21"/>
    <mergeCell ref="A38:D38"/>
  </mergeCells>
  <printOptions gridLines="1"/>
  <pageMargins left="0.75" right="0.75" top="1" bottom="1" header="0.5" footer="0.5"/>
  <pageSetup scale="60" orientation="portrait" r:id="rId1"/>
  <headerFooter alignWithMargins="0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opLeftCell="B1" zoomScaleNormal="100" workbookViewId="0">
      <selection activeCell="T19" sqref="T19"/>
    </sheetView>
  </sheetViews>
  <sheetFormatPr defaultRowHeight="12"/>
  <cols>
    <col min="1" max="1" width="15.28515625" style="1" customWidth="1"/>
    <col min="2" max="2" width="15.42578125" style="1" customWidth="1"/>
    <col min="3" max="3" width="10.7109375" style="21" customWidth="1"/>
    <col min="4" max="4" width="9.140625" style="21"/>
    <col min="5" max="5" width="10.140625" style="21" customWidth="1"/>
    <col min="6" max="6" width="14.85546875" style="21" customWidth="1"/>
    <col min="7" max="7" width="9.140625" style="21" customWidth="1"/>
    <col min="8" max="8" width="9.7109375" style="1" customWidth="1"/>
    <col min="9" max="9" width="10.42578125" style="1" customWidth="1"/>
    <col min="10" max="10" width="8.85546875" style="1" customWidth="1"/>
    <col min="11" max="16384" width="9.140625" style="1"/>
  </cols>
  <sheetData>
    <row r="1" spans="1:12" ht="15.75">
      <c r="A1" s="71" t="s">
        <v>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6.5" thickBo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4" spans="1:12" ht="15.75">
      <c r="A4" s="74" t="s">
        <v>71</v>
      </c>
      <c r="B4" s="74"/>
      <c r="C4" s="74"/>
      <c r="D4" s="74"/>
      <c r="E4" s="74"/>
      <c r="F4" s="74"/>
    </row>
    <row r="5" spans="1:12" ht="24" customHeight="1">
      <c r="A5" s="22"/>
      <c r="B5" s="23" t="s">
        <v>72</v>
      </c>
      <c r="C5" s="24" t="s">
        <v>73</v>
      </c>
      <c r="D5" s="24" t="s">
        <v>74</v>
      </c>
      <c r="E5" s="24" t="s">
        <v>75</v>
      </c>
      <c r="F5" s="24" t="s">
        <v>110</v>
      </c>
      <c r="G5" s="1"/>
    </row>
    <row r="6" spans="1:12" ht="12.75">
      <c r="A6" s="15" t="s">
        <v>14</v>
      </c>
      <c r="B6" s="25">
        <v>1805</v>
      </c>
      <c r="C6" s="26">
        <f t="shared" ref="C6:C18" si="0">C21/B6</f>
        <v>0.87091412742382268</v>
      </c>
      <c r="D6" s="26">
        <f t="shared" ref="D6:D18" si="1">D21/B6</f>
        <v>0.87313019390581714</v>
      </c>
      <c r="E6" s="26">
        <f t="shared" ref="E6:E18" si="2">E21/B6</f>
        <v>0.80941828254847648</v>
      </c>
      <c r="F6" s="26">
        <f>F21/B6</f>
        <v>0.27479224376731304</v>
      </c>
      <c r="G6" s="1"/>
    </row>
    <row r="7" spans="1:12" ht="12.75">
      <c r="A7" s="15" t="s">
        <v>15</v>
      </c>
      <c r="B7" s="25">
        <v>887</v>
      </c>
      <c r="C7" s="26">
        <f t="shared" si="0"/>
        <v>0.91995490417136416</v>
      </c>
      <c r="D7" s="26">
        <f t="shared" si="1"/>
        <v>0.92108229988726043</v>
      </c>
      <c r="E7" s="26">
        <f t="shared" si="2"/>
        <v>0.89289740698985343</v>
      </c>
      <c r="F7" s="26">
        <f t="shared" ref="F7:F18" si="3">F22/B7</f>
        <v>0.37204058624577224</v>
      </c>
      <c r="G7" s="1"/>
    </row>
    <row r="8" spans="1:12" ht="12.75">
      <c r="A8" s="15" t="s">
        <v>16</v>
      </c>
      <c r="B8" s="25">
        <v>729</v>
      </c>
      <c r="C8" s="26">
        <f t="shared" si="0"/>
        <v>0.87379972565157749</v>
      </c>
      <c r="D8" s="26">
        <f t="shared" si="1"/>
        <v>0.87928669410150895</v>
      </c>
      <c r="E8" s="26">
        <f t="shared" si="2"/>
        <v>0.76268861454046644</v>
      </c>
      <c r="F8" s="26">
        <f t="shared" si="3"/>
        <v>0.26063100137174211</v>
      </c>
      <c r="G8" s="1"/>
    </row>
    <row r="9" spans="1:12" ht="12.75">
      <c r="A9" s="15" t="s">
        <v>17</v>
      </c>
      <c r="B9" s="25">
        <v>906</v>
      </c>
      <c r="C9" s="26">
        <f t="shared" si="0"/>
        <v>0.95253863134657835</v>
      </c>
      <c r="D9" s="26">
        <f t="shared" si="1"/>
        <v>0.95364238410596025</v>
      </c>
      <c r="E9" s="26">
        <f t="shared" si="2"/>
        <v>0.86644591611479027</v>
      </c>
      <c r="F9" s="26">
        <f t="shared" si="3"/>
        <v>0.30573951434878588</v>
      </c>
      <c r="G9" s="1"/>
    </row>
    <row r="10" spans="1:12" ht="12.75">
      <c r="A10" s="15" t="s">
        <v>18</v>
      </c>
      <c r="B10" s="25">
        <v>956</v>
      </c>
      <c r="C10" s="26">
        <f t="shared" si="0"/>
        <v>0.85564853556485354</v>
      </c>
      <c r="D10" s="26">
        <f t="shared" si="1"/>
        <v>0.85669456066945604</v>
      </c>
      <c r="E10" s="26">
        <f t="shared" si="2"/>
        <v>0.73117154811715479</v>
      </c>
      <c r="F10" s="26">
        <f t="shared" si="3"/>
        <v>0.20711297071129708</v>
      </c>
      <c r="G10" s="1"/>
    </row>
    <row r="11" spans="1:12" ht="12.75">
      <c r="A11" s="15" t="s">
        <v>19</v>
      </c>
      <c r="B11" s="25">
        <v>1554</v>
      </c>
      <c r="C11" s="26">
        <f t="shared" si="0"/>
        <v>0.90090090090090091</v>
      </c>
      <c r="D11" s="26">
        <f t="shared" si="1"/>
        <v>0.90411840411840416</v>
      </c>
      <c r="E11" s="26">
        <f t="shared" si="2"/>
        <v>0.87258687258687262</v>
      </c>
      <c r="F11" s="26">
        <f t="shared" si="3"/>
        <v>0.29729729729729731</v>
      </c>
      <c r="G11" s="1"/>
    </row>
    <row r="12" spans="1:12" ht="12.75">
      <c r="A12" s="15" t="s">
        <v>20</v>
      </c>
      <c r="B12" s="25">
        <v>553</v>
      </c>
      <c r="C12" s="26">
        <f t="shared" si="0"/>
        <v>0.90054249547920429</v>
      </c>
      <c r="D12" s="26">
        <f t="shared" si="1"/>
        <v>0.9041591320072333</v>
      </c>
      <c r="E12" s="26">
        <f t="shared" si="2"/>
        <v>0.8065099457504521</v>
      </c>
      <c r="F12" s="26">
        <f t="shared" si="3"/>
        <v>0.23508137432188064</v>
      </c>
      <c r="G12" s="1"/>
    </row>
    <row r="13" spans="1:12" ht="12.75">
      <c r="A13" s="15" t="s">
        <v>21</v>
      </c>
      <c r="B13" s="25">
        <v>3262</v>
      </c>
      <c r="C13" s="26">
        <f t="shared" si="0"/>
        <v>0.93255671367259352</v>
      </c>
      <c r="D13" s="26">
        <f t="shared" si="1"/>
        <v>0.93654199877375843</v>
      </c>
      <c r="E13" s="26">
        <f t="shared" si="2"/>
        <v>0.92581238503985286</v>
      </c>
      <c r="F13" s="26">
        <f t="shared" si="3"/>
        <v>0.50889025137952182</v>
      </c>
      <c r="G13" s="1"/>
    </row>
    <row r="14" spans="1:12" ht="12.75">
      <c r="A14" s="15" t="s">
        <v>22</v>
      </c>
      <c r="B14" s="25">
        <v>1902</v>
      </c>
      <c r="C14" s="26">
        <f t="shared" si="0"/>
        <v>0.90168243953732907</v>
      </c>
      <c r="D14" s="26">
        <f t="shared" si="1"/>
        <v>0.90536277602523663</v>
      </c>
      <c r="E14" s="26">
        <f t="shared" si="2"/>
        <v>0.86119873817034698</v>
      </c>
      <c r="F14" s="26">
        <f t="shared" si="3"/>
        <v>0.36067297581493163</v>
      </c>
      <c r="G14" s="1"/>
    </row>
    <row r="15" spans="1:12" ht="12.75">
      <c r="A15" s="15" t="s">
        <v>23</v>
      </c>
      <c r="B15" s="25">
        <v>1455</v>
      </c>
      <c r="C15" s="26">
        <f t="shared" si="0"/>
        <v>0.94914089347079034</v>
      </c>
      <c r="D15" s="26">
        <f t="shared" si="1"/>
        <v>0.94982817869415803</v>
      </c>
      <c r="E15" s="26">
        <f t="shared" si="2"/>
        <v>0.94501718213058417</v>
      </c>
      <c r="F15" s="26">
        <f t="shared" si="3"/>
        <v>0.41512027491408937</v>
      </c>
      <c r="G15" s="1"/>
    </row>
    <row r="16" spans="1:12" ht="12.75">
      <c r="A16" s="15" t="s">
        <v>24</v>
      </c>
      <c r="B16" s="25">
        <v>874</v>
      </c>
      <c r="C16" s="26">
        <f t="shared" si="0"/>
        <v>0.92791762013729973</v>
      </c>
      <c r="D16" s="26">
        <f t="shared" si="1"/>
        <v>0.93020594965675052</v>
      </c>
      <c r="E16" s="26">
        <f t="shared" si="2"/>
        <v>0.8592677345537757</v>
      </c>
      <c r="F16" s="26">
        <f t="shared" si="3"/>
        <v>0.27002288329519453</v>
      </c>
      <c r="G16" s="1"/>
    </row>
    <row r="17" spans="1:7" ht="12.75">
      <c r="A17" s="15" t="s">
        <v>25</v>
      </c>
      <c r="B17" s="25">
        <v>233</v>
      </c>
      <c r="C17" s="26">
        <f t="shared" si="0"/>
        <v>0.97424892703862664</v>
      </c>
      <c r="D17" s="26">
        <f t="shared" si="1"/>
        <v>0.97424892703862664</v>
      </c>
      <c r="E17" s="26">
        <f t="shared" si="2"/>
        <v>0.96566523605150212</v>
      </c>
      <c r="F17" s="26">
        <f t="shared" si="3"/>
        <v>0.41630901287553645</v>
      </c>
      <c r="G17" s="1"/>
    </row>
    <row r="18" spans="1:7" ht="12.75">
      <c r="A18" s="15" t="s">
        <v>35</v>
      </c>
      <c r="B18" s="25">
        <f>SUM(B6:B17)</f>
        <v>15116</v>
      </c>
      <c r="C18" s="26">
        <f t="shared" si="0"/>
        <v>0.91161682984916648</v>
      </c>
      <c r="D18" s="26">
        <f t="shared" si="1"/>
        <v>0.91432918761577142</v>
      </c>
      <c r="E18" s="26">
        <f t="shared" si="2"/>
        <v>0.86689600423392432</v>
      </c>
      <c r="F18" s="26">
        <f t="shared" si="3"/>
        <v>0.35498809208785392</v>
      </c>
      <c r="G18" s="1"/>
    </row>
    <row r="19" spans="1:7" ht="12.75">
      <c r="A19" s="15"/>
      <c r="B19" s="15"/>
      <c r="C19" s="7"/>
      <c r="D19" s="7"/>
      <c r="E19" s="7"/>
      <c r="F19" s="7"/>
      <c r="G19" s="1"/>
    </row>
    <row r="20" spans="1:7" hidden="1">
      <c r="C20" s="27" t="s">
        <v>76</v>
      </c>
      <c r="D20" s="27" t="s">
        <v>77</v>
      </c>
      <c r="E20" s="27" t="s">
        <v>78</v>
      </c>
      <c r="F20" s="27" t="s">
        <v>111</v>
      </c>
      <c r="G20" s="1"/>
    </row>
    <row r="21" spans="1:7" ht="12.75" hidden="1">
      <c r="A21" s="15" t="s">
        <v>14</v>
      </c>
      <c r="C21" s="1">
        <v>1572</v>
      </c>
      <c r="D21" s="1">
        <v>1576</v>
      </c>
      <c r="E21" s="1">
        <v>1461</v>
      </c>
      <c r="F21" s="1">
        <v>496</v>
      </c>
      <c r="G21" s="1"/>
    </row>
    <row r="22" spans="1:7" ht="12.75" hidden="1">
      <c r="A22" s="15" t="s">
        <v>15</v>
      </c>
      <c r="C22" s="1">
        <v>816</v>
      </c>
      <c r="D22" s="1">
        <v>817</v>
      </c>
      <c r="E22" s="1">
        <v>792</v>
      </c>
      <c r="F22" s="1">
        <v>330</v>
      </c>
      <c r="G22" s="1"/>
    </row>
    <row r="23" spans="1:7" ht="12.75" hidden="1">
      <c r="A23" s="15" t="s">
        <v>16</v>
      </c>
      <c r="C23" s="1">
        <v>637</v>
      </c>
      <c r="D23" s="1">
        <v>641</v>
      </c>
      <c r="E23" s="1">
        <v>556</v>
      </c>
      <c r="F23" s="1">
        <v>190</v>
      </c>
      <c r="G23" s="1"/>
    </row>
    <row r="24" spans="1:7" ht="12.75" hidden="1">
      <c r="A24" s="15" t="s">
        <v>17</v>
      </c>
      <c r="C24" s="1">
        <v>863</v>
      </c>
      <c r="D24" s="1">
        <v>864</v>
      </c>
      <c r="E24" s="1">
        <v>785</v>
      </c>
      <c r="F24" s="1">
        <v>277</v>
      </c>
      <c r="G24" s="1"/>
    </row>
    <row r="25" spans="1:7" ht="12.75" hidden="1">
      <c r="A25" s="15" t="s">
        <v>18</v>
      </c>
      <c r="C25" s="1">
        <v>818</v>
      </c>
      <c r="D25" s="1">
        <v>819</v>
      </c>
      <c r="E25" s="1">
        <v>699</v>
      </c>
      <c r="F25" s="1">
        <v>198</v>
      </c>
      <c r="G25" s="1"/>
    </row>
    <row r="26" spans="1:7" ht="12.75" hidden="1">
      <c r="A26" s="15" t="s">
        <v>19</v>
      </c>
      <c r="C26" s="1">
        <v>1400</v>
      </c>
      <c r="D26" s="1">
        <v>1405</v>
      </c>
      <c r="E26" s="1">
        <v>1356</v>
      </c>
      <c r="F26" s="1">
        <v>462</v>
      </c>
      <c r="G26" s="1"/>
    </row>
    <row r="27" spans="1:7" ht="12.75" hidden="1">
      <c r="A27" s="15" t="s">
        <v>20</v>
      </c>
      <c r="C27" s="1">
        <v>498</v>
      </c>
      <c r="D27" s="1">
        <v>500</v>
      </c>
      <c r="E27" s="1">
        <v>446</v>
      </c>
      <c r="F27" s="1">
        <v>130</v>
      </c>
      <c r="G27" s="1"/>
    </row>
    <row r="28" spans="1:7" ht="12.75" hidden="1">
      <c r="A28" s="15" t="s">
        <v>21</v>
      </c>
      <c r="C28" s="1">
        <v>3042</v>
      </c>
      <c r="D28" s="1">
        <v>3055</v>
      </c>
      <c r="E28" s="1">
        <v>3020</v>
      </c>
      <c r="F28" s="1">
        <v>1660</v>
      </c>
      <c r="G28" s="1"/>
    </row>
    <row r="29" spans="1:7" ht="12.75" hidden="1">
      <c r="A29" s="15" t="s">
        <v>22</v>
      </c>
      <c r="C29" s="1">
        <v>1715</v>
      </c>
      <c r="D29" s="1">
        <v>1722</v>
      </c>
      <c r="E29" s="1">
        <v>1638</v>
      </c>
      <c r="F29" s="1">
        <v>686</v>
      </c>
      <c r="G29" s="1"/>
    </row>
    <row r="30" spans="1:7" ht="12.75" hidden="1">
      <c r="A30" s="15" t="s">
        <v>23</v>
      </c>
      <c r="C30" s="1">
        <v>1381</v>
      </c>
      <c r="D30" s="1">
        <v>1382</v>
      </c>
      <c r="E30" s="1">
        <v>1375</v>
      </c>
      <c r="F30" s="1">
        <v>604</v>
      </c>
      <c r="G30" s="1"/>
    </row>
    <row r="31" spans="1:7" ht="12.75" hidden="1">
      <c r="A31" s="15" t="s">
        <v>24</v>
      </c>
      <c r="C31" s="1">
        <v>811</v>
      </c>
      <c r="D31" s="1">
        <v>813</v>
      </c>
      <c r="E31" s="1">
        <v>751</v>
      </c>
      <c r="F31" s="1">
        <v>236</v>
      </c>
      <c r="G31" s="1"/>
    </row>
    <row r="32" spans="1:7" ht="12.75" hidden="1">
      <c r="A32" s="15" t="s">
        <v>25</v>
      </c>
      <c r="C32" s="1">
        <v>227</v>
      </c>
      <c r="D32" s="1">
        <v>227</v>
      </c>
      <c r="E32" s="1">
        <v>225</v>
      </c>
      <c r="F32" s="1">
        <v>97</v>
      </c>
      <c r="G32" s="1"/>
    </row>
    <row r="33" spans="1:9" ht="12.75" hidden="1">
      <c r="A33" s="15" t="s">
        <v>35</v>
      </c>
      <c r="C33" s="1">
        <f>SUM(C21:C32)</f>
        <v>13780</v>
      </c>
      <c r="D33" s="1">
        <f>SUM(D21:D32)</f>
        <v>13821</v>
      </c>
      <c r="E33" s="1">
        <f>SUM(E21:E32)</f>
        <v>13104</v>
      </c>
      <c r="F33" s="1">
        <f>SUM(F21:F32)</f>
        <v>5366</v>
      </c>
      <c r="G33" s="1"/>
    </row>
    <row r="34" spans="1:9" hidden="1"/>
    <row r="35" spans="1:9" ht="15.75">
      <c r="A35" s="74" t="s">
        <v>71</v>
      </c>
      <c r="B35" s="74"/>
      <c r="C35" s="74"/>
      <c r="D35" s="74"/>
      <c r="E35" s="74"/>
      <c r="F35" s="74"/>
      <c r="G35" s="74"/>
      <c r="H35" s="74"/>
      <c r="I35" s="74"/>
    </row>
    <row r="36" spans="1:9" ht="24">
      <c r="A36" s="22"/>
      <c r="B36" s="28" t="s">
        <v>79</v>
      </c>
      <c r="C36" s="29" t="s">
        <v>80</v>
      </c>
      <c r="D36" s="24" t="s">
        <v>81</v>
      </c>
      <c r="E36" s="24" t="s">
        <v>82</v>
      </c>
      <c r="F36" s="30" t="s">
        <v>83</v>
      </c>
      <c r="G36" s="31" t="s">
        <v>80</v>
      </c>
      <c r="H36" s="32" t="s">
        <v>81</v>
      </c>
      <c r="I36" s="32" t="s">
        <v>82</v>
      </c>
    </row>
    <row r="37" spans="1:9" ht="12.75">
      <c r="A37" s="15" t="s">
        <v>14</v>
      </c>
      <c r="B37" s="11">
        <v>855</v>
      </c>
      <c r="C37" s="26">
        <f t="shared" ref="C37:C49" si="4">C52/B37</f>
        <v>0.73801169590643279</v>
      </c>
      <c r="D37" s="26">
        <f t="shared" ref="D37:D49" si="5">D52/B37</f>
        <v>0.55321637426900583</v>
      </c>
      <c r="E37" s="26">
        <f t="shared" ref="E37:E49" si="6">E52/B37</f>
        <v>0.38596491228070173</v>
      </c>
      <c r="F37" s="33">
        <v>904</v>
      </c>
      <c r="G37" s="34">
        <f t="shared" ref="G37:G49" si="7">G52/F37</f>
        <v>0.61283185840707965</v>
      </c>
      <c r="H37" s="34">
        <f t="shared" ref="H37:H49" si="8">H52/F37</f>
        <v>0.38606194690265488</v>
      </c>
      <c r="I37" s="34">
        <f t="shared" ref="I37:I49" si="9">I52/F37</f>
        <v>0.1913716814159292</v>
      </c>
    </row>
    <row r="38" spans="1:9" ht="12.75">
      <c r="A38" s="15" t="s">
        <v>15</v>
      </c>
      <c r="B38" s="11">
        <v>442</v>
      </c>
      <c r="C38" s="26">
        <f t="shared" si="4"/>
        <v>0.78280542986425339</v>
      </c>
      <c r="D38" s="26">
        <f t="shared" si="5"/>
        <v>0.63348416289592757</v>
      </c>
      <c r="E38" s="26">
        <f t="shared" si="6"/>
        <v>0.42986425339366519</v>
      </c>
      <c r="F38" s="33">
        <v>445</v>
      </c>
      <c r="G38" s="34">
        <f t="shared" si="7"/>
        <v>0.7303370786516854</v>
      </c>
      <c r="H38" s="34">
        <f t="shared" si="8"/>
        <v>0.51460674157303365</v>
      </c>
      <c r="I38" s="34">
        <f t="shared" si="9"/>
        <v>0.31685393258426964</v>
      </c>
    </row>
    <row r="39" spans="1:9" ht="12.75">
      <c r="A39" s="15" t="s">
        <v>16</v>
      </c>
      <c r="B39" s="11">
        <v>367</v>
      </c>
      <c r="C39" s="26">
        <f t="shared" si="4"/>
        <v>0.65940054495912803</v>
      </c>
      <c r="D39" s="26">
        <f t="shared" si="5"/>
        <v>0.42234332425068122</v>
      </c>
      <c r="E39" s="26">
        <f t="shared" si="6"/>
        <v>0.29427792915531337</v>
      </c>
      <c r="F39" s="33">
        <v>362</v>
      </c>
      <c r="G39" s="34">
        <f t="shared" si="7"/>
        <v>0.55801104972375692</v>
      </c>
      <c r="H39" s="34">
        <f t="shared" si="8"/>
        <v>0.31767955801104975</v>
      </c>
      <c r="I39" s="34">
        <f t="shared" si="9"/>
        <v>0.19889502762430938</v>
      </c>
    </row>
    <row r="40" spans="1:9" ht="12.75">
      <c r="A40" s="15" t="s">
        <v>17</v>
      </c>
      <c r="B40" s="11">
        <v>477</v>
      </c>
      <c r="C40" s="26">
        <f t="shared" si="4"/>
        <v>0.81341719077568131</v>
      </c>
      <c r="D40" s="26">
        <f t="shared" si="5"/>
        <v>0.5765199161425576</v>
      </c>
      <c r="E40" s="26">
        <f t="shared" si="6"/>
        <v>0.38364779874213839</v>
      </c>
      <c r="F40" s="33">
        <v>427</v>
      </c>
      <c r="G40" s="34">
        <f t="shared" si="7"/>
        <v>0.71194379391100704</v>
      </c>
      <c r="H40" s="34">
        <f t="shared" si="8"/>
        <v>0.44964871194379391</v>
      </c>
      <c r="I40" s="34">
        <f t="shared" si="9"/>
        <v>0.22716627634660422</v>
      </c>
    </row>
    <row r="41" spans="1:9" ht="12.75">
      <c r="A41" s="15" t="s">
        <v>18</v>
      </c>
      <c r="B41" s="11">
        <v>423</v>
      </c>
      <c r="C41" s="26">
        <f t="shared" si="4"/>
        <v>0.64302600472813243</v>
      </c>
      <c r="D41" s="26">
        <f t="shared" si="5"/>
        <v>0.4657210401891253</v>
      </c>
      <c r="E41" s="26">
        <f t="shared" si="6"/>
        <v>0.25768321513002362</v>
      </c>
      <c r="F41" s="33">
        <v>447</v>
      </c>
      <c r="G41" s="34">
        <f t="shared" si="7"/>
        <v>0.60850111856823264</v>
      </c>
      <c r="H41" s="34">
        <f t="shared" si="8"/>
        <v>0.37807606263982102</v>
      </c>
      <c r="I41" s="34">
        <f t="shared" si="9"/>
        <v>0.21252796420581654</v>
      </c>
    </row>
    <row r="42" spans="1:9" ht="12.75">
      <c r="A42" s="15" t="s">
        <v>19</v>
      </c>
      <c r="B42" s="11">
        <v>774</v>
      </c>
      <c r="C42" s="26">
        <f t="shared" si="4"/>
        <v>0.80749354005167961</v>
      </c>
      <c r="D42" s="26">
        <f t="shared" si="5"/>
        <v>0.58397932816537468</v>
      </c>
      <c r="E42" s="26">
        <f t="shared" si="6"/>
        <v>0.3578811369509044</v>
      </c>
      <c r="F42" s="33">
        <v>781</v>
      </c>
      <c r="G42" s="34">
        <f t="shared" si="7"/>
        <v>0.71190781049935981</v>
      </c>
      <c r="H42" s="34">
        <f t="shared" si="8"/>
        <v>0.47887323943661969</v>
      </c>
      <c r="I42" s="34">
        <f t="shared" si="9"/>
        <v>0.23943661971830985</v>
      </c>
    </row>
    <row r="43" spans="1:9" ht="12.75">
      <c r="A43" s="15" t="s">
        <v>20</v>
      </c>
      <c r="B43" s="11">
        <v>291</v>
      </c>
      <c r="C43" s="26">
        <f t="shared" si="4"/>
        <v>0.65292096219931273</v>
      </c>
      <c r="D43" s="26">
        <f t="shared" si="5"/>
        <v>0.47079037800687284</v>
      </c>
      <c r="E43" s="26">
        <f t="shared" si="6"/>
        <v>0.30584192439862545</v>
      </c>
      <c r="F43" s="33">
        <v>270</v>
      </c>
      <c r="G43" s="34">
        <f t="shared" si="7"/>
        <v>0.51481481481481484</v>
      </c>
      <c r="H43" s="34">
        <f t="shared" si="8"/>
        <v>0.31851851851851853</v>
      </c>
      <c r="I43" s="34">
        <f t="shared" si="9"/>
        <v>0.19259259259259259</v>
      </c>
    </row>
    <row r="44" spans="1:9" ht="12.75">
      <c r="A44" s="15" t="s">
        <v>21</v>
      </c>
      <c r="B44" s="11">
        <v>1633</v>
      </c>
      <c r="C44" s="26">
        <f t="shared" si="4"/>
        <v>0.89834660134721367</v>
      </c>
      <c r="D44" s="26">
        <f t="shared" si="5"/>
        <v>0.73913043478260865</v>
      </c>
      <c r="E44" s="26">
        <f t="shared" si="6"/>
        <v>0.56093080220453151</v>
      </c>
      <c r="F44" s="33">
        <v>1629</v>
      </c>
      <c r="G44" s="34">
        <f t="shared" si="7"/>
        <v>0.82381829343155311</v>
      </c>
      <c r="H44" s="34">
        <f t="shared" si="8"/>
        <v>0.65377532228360957</v>
      </c>
      <c r="I44" s="34">
        <f t="shared" si="9"/>
        <v>0.45979128299570288</v>
      </c>
    </row>
    <row r="45" spans="1:9" ht="12.75">
      <c r="A45" s="15" t="s">
        <v>22</v>
      </c>
      <c r="B45" s="11">
        <v>949</v>
      </c>
      <c r="C45" s="26">
        <f t="shared" si="4"/>
        <v>0.70073761854583771</v>
      </c>
      <c r="D45" s="26">
        <f t="shared" si="5"/>
        <v>0.54794520547945202</v>
      </c>
      <c r="E45" s="26">
        <f t="shared" si="6"/>
        <v>0.38040042149631192</v>
      </c>
      <c r="F45" s="33">
        <v>1006</v>
      </c>
      <c r="G45" s="34">
        <f t="shared" si="7"/>
        <v>0.64413518886679921</v>
      </c>
      <c r="H45" s="34">
        <f t="shared" si="8"/>
        <v>0.48906560636182905</v>
      </c>
      <c r="I45" s="34">
        <f t="shared" si="9"/>
        <v>0.33200795228628233</v>
      </c>
    </row>
    <row r="46" spans="1:9" ht="12.75">
      <c r="A46" s="15" t="s">
        <v>23</v>
      </c>
      <c r="B46" s="11">
        <v>761</v>
      </c>
      <c r="C46" s="26">
        <f t="shared" si="4"/>
        <v>0.83574244415243104</v>
      </c>
      <c r="D46" s="26">
        <f t="shared" si="5"/>
        <v>0.67017082785808146</v>
      </c>
      <c r="E46" s="26">
        <f t="shared" si="6"/>
        <v>0.45335085413929038</v>
      </c>
      <c r="F46" s="33">
        <v>694</v>
      </c>
      <c r="G46" s="34">
        <f t="shared" si="7"/>
        <v>0.78530259365994237</v>
      </c>
      <c r="H46" s="34">
        <f t="shared" si="8"/>
        <v>0.5749279538904899</v>
      </c>
      <c r="I46" s="34">
        <f t="shared" si="9"/>
        <v>0.37752161383285304</v>
      </c>
    </row>
    <row r="47" spans="1:9" ht="12.75">
      <c r="A47" s="15" t="s">
        <v>24</v>
      </c>
      <c r="B47" s="11">
        <v>427</v>
      </c>
      <c r="C47" s="26">
        <f t="shared" si="4"/>
        <v>0.77049180327868849</v>
      </c>
      <c r="D47" s="26">
        <f t="shared" si="5"/>
        <v>0.57845433255269318</v>
      </c>
      <c r="E47" s="26">
        <f t="shared" si="6"/>
        <v>0.37002341920374709</v>
      </c>
      <c r="F47" s="33">
        <v>448</v>
      </c>
      <c r="G47" s="34">
        <f t="shared" si="7"/>
        <v>0.6272321428571429</v>
      </c>
      <c r="H47" s="34">
        <f t="shared" si="8"/>
        <v>0.41294642857142855</v>
      </c>
      <c r="I47" s="34">
        <f t="shared" si="9"/>
        <v>0.17857142857142858</v>
      </c>
    </row>
    <row r="48" spans="1:9" ht="12.75">
      <c r="A48" s="15" t="s">
        <v>25</v>
      </c>
      <c r="B48" s="11">
        <v>108</v>
      </c>
      <c r="C48" s="26">
        <f t="shared" si="4"/>
        <v>0.93518518518518523</v>
      </c>
      <c r="D48" s="26">
        <f t="shared" si="5"/>
        <v>0.77777777777777779</v>
      </c>
      <c r="E48" s="26">
        <f t="shared" si="6"/>
        <v>0.53703703703703709</v>
      </c>
      <c r="F48" s="25">
        <v>125</v>
      </c>
      <c r="G48" s="34">
        <f t="shared" si="7"/>
        <v>0.80800000000000005</v>
      </c>
      <c r="H48" s="34">
        <f t="shared" si="8"/>
        <v>0.57599999999999996</v>
      </c>
      <c r="I48" s="34">
        <f t="shared" si="9"/>
        <v>0.312</v>
      </c>
    </row>
    <row r="49" spans="1:13" ht="12.75">
      <c r="A49" s="15" t="s">
        <v>35</v>
      </c>
      <c r="B49" s="11">
        <f>SUM(B37:B48)</f>
        <v>7507</v>
      </c>
      <c r="C49" s="26">
        <f t="shared" si="4"/>
        <v>0.78486745704009586</v>
      </c>
      <c r="D49" s="26">
        <f t="shared" si="5"/>
        <v>0.60436925536166242</v>
      </c>
      <c r="E49" s="26">
        <f t="shared" si="6"/>
        <v>0.41614493139736247</v>
      </c>
      <c r="F49" s="33">
        <f>SUM(F37:F48)</f>
        <v>7538</v>
      </c>
      <c r="G49" s="34">
        <f t="shared" si="7"/>
        <v>0.69899177500663301</v>
      </c>
      <c r="H49" s="34">
        <f t="shared" si="8"/>
        <v>0.49442823029981425</v>
      </c>
      <c r="I49" s="34">
        <f t="shared" si="9"/>
        <v>0.30260015919341998</v>
      </c>
    </row>
    <row r="50" spans="1:13">
      <c r="F50"/>
      <c r="G50"/>
      <c r="H50" s="35"/>
      <c r="I50" s="35"/>
    </row>
    <row r="51" spans="1:13" hidden="1">
      <c r="C51" s="11" t="s">
        <v>84</v>
      </c>
      <c r="D51" s="36" t="s">
        <v>85</v>
      </c>
      <c r="E51" s="36" t="s">
        <v>86</v>
      </c>
      <c r="F51"/>
      <c r="G51" s="33" t="s">
        <v>84</v>
      </c>
      <c r="H51" s="37" t="s">
        <v>85</v>
      </c>
      <c r="I51" s="37" t="s">
        <v>86</v>
      </c>
    </row>
    <row r="52" spans="1:13" ht="12.75" hidden="1">
      <c r="A52" s="15" t="s">
        <v>14</v>
      </c>
      <c r="C52" s="38">
        <v>631</v>
      </c>
      <c r="D52" s="38">
        <v>473</v>
      </c>
      <c r="E52" s="38">
        <v>330</v>
      </c>
      <c r="F52" s="15" t="s">
        <v>14</v>
      </c>
      <c r="G52" s="38">
        <v>554</v>
      </c>
      <c r="H52" s="38">
        <v>349</v>
      </c>
      <c r="I52" s="38">
        <v>173</v>
      </c>
      <c r="K52" s="1">
        <f>C52+G52</f>
        <v>1185</v>
      </c>
      <c r="L52" s="1">
        <f>B37+F37</f>
        <v>1759</v>
      </c>
      <c r="M52" s="7">
        <f>K52/L52</f>
        <v>0.67367822626492324</v>
      </c>
    </row>
    <row r="53" spans="1:13" ht="12.75" hidden="1">
      <c r="A53" s="15" t="s">
        <v>15</v>
      </c>
      <c r="C53" s="38">
        <v>346</v>
      </c>
      <c r="D53" s="38">
        <v>280</v>
      </c>
      <c r="E53" s="38">
        <v>190</v>
      </c>
      <c r="F53" s="15" t="s">
        <v>15</v>
      </c>
      <c r="G53" s="38">
        <v>325</v>
      </c>
      <c r="H53" s="38">
        <v>229</v>
      </c>
      <c r="I53" s="38">
        <v>141</v>
      </c>
      <c r="K53" s="1">
        <f t="shared" ref="K53:K63" si="10">C53+G53</f>
        <v>671</v>
      </c>
      <c r="L53" s="1">
        <f t="shared" ref="L53:L63" si="11">B38+F38</f>
        <v>887</v>
      </c>
      <c r="M53" s="7">
        <f t="shared" ref="M53:M63" si="12">K53/L53</f>
        <v>0.75648252536640359</v>
      </c>
    </row>
    <row r="54" spans="1:13" ht="12.75" hidden="1">
      <c r="A54" s="15" t="s">
        <v>16</v>
      </c>
      <c r="C54" s="38">
        <v>242</v>
      </c>
      <c r="D54" s="38">
        <v>155</v>
      </c>
      <c r="E54" s="38">
        <v>108</v>
      </c>
      <c r="F54" s="15" t="s">
        <v>16</v>
      </c>
      <c r="G54" s="38">
        <v>202</v>
      </c>
      <c r="H54" s="38">
        <v>115</v>
      </c>
      <c r="I54" s="38">
        <v>72</v>
      </c>
      <c r="K54" s="1">
        <f t="shared" si="10"/>
        <v>444</v>
      </c>
      <c r="L54" s="1">
        <f t="shared" si="11"/>
        <v>729</v>
      </c>
      <c r="M54" s="7">
        <f t="shared" si="12"/>
        <v>0.60905349794238683</v>
      </c>
    </row>
    <row r="55" spans="1:13" ht="12.75" hidden="1">
      <c r="A55" s="15" t="s">
        <v>17</v>
      </c>
      <c r="C55" s="38">
        <v>388</v>
      </c>
      <c r="D55" s="38">
        <v>275</v>
      </c>
      <c r="E55" s="38">
        <v>183</v>
      </c>
      <c r="F55" s="15" t="s">
        <v>17</v>
      </c>
      <c r="G55" s="38">
        <v>304</v>
      </c>
      <c r="H55" s="38">
        <v>192</v>
      </c>
      <c r="I55" s="38">
        <v>97</v>
      </c>
      <c r="K55" s="1">
        <f t="shared" si="10"/>
        <v>692</v>
      </c>
      <c r="L55" s="1">
        <f t="shared" si="11"/>
        <v>904</v>
      </c>
      <c r="M55" s="7">
        <f t="shared" si="12"/>
        <v>0.76548672566371678</v>
      </c>
    </row>
    <row r="56" spans="1:13" ht="12.75" hidden="1">
      <c r="A56" s="15" t="s">
        <v>18</v>
      </c>
      <c r="C56" s="38">
        <v>272</v>
      </c>
      <c r="D56" s="38">
        <v>197</v>
      </c>
      <c r="E56" s="38">
        <v>109</v>
      </c>
      <c r="F56" s="15" t="s">
        <v>18</v>
      </c>
      <c r="G56" s="38">
        <v>272</v>
      </c>
      <c r="H56" s="38">
        <v>169</v>
      </c>
      <c r="I56" s="38">
        <v>95</v>
      </c>
      <c r="K56" s="1">
        <f t="shared" si="10"/>
        <v>544</v>
      </c>
      <c r="L56" s="1">
        <f t="shared" si="11"/>
        <v>870</v>
      </c>
      <c r="M56" s="7">
        <f t="shared" si="12"/>
        <v>0.62528735632183907</v>
      </c>
    </row>
    <row r="57" spans="1:13" ht="12.75" hidden="1">
      <c r="A57" s="15" t="s">
        <v>19</v>
      </c>
      <c r="C57" s="38">
        <v>625</v>
      </c>
      <c r="D57" s="38">
        <v>452</v>
      </c>
      <c r="E57" s="38">
        <v>277</v>
      </c>
      <c r="F57" s="15" t="s">
        <v>19</v>
      </c>
      <c r="G57" s="38">
        <v>556</v>
      </c>
      <c r="H57" s="38">
        <v>374</v>
      </c>
      <c r="I57" s="38">
        <v>187</v>
      </c>
      <c r="K57" s="1">
        <f t="shared" si="10"/>
        <v>1181</v>
      </c>
      <c r="L57" s="1">
        <f t="shared" si="11"/>
        <v>1555</v>
      </c>
      <c r="M57" s="7">
        <f t="shared" si="12"/>
        <v>0.75948553054662382</v>
      </c>
    </row>
    <row r="58" spans="1:13" ht="12.75" hidden="1">
      <c r="A58" s="15" t="s">
        <v>20</v>
      </c>
      <c r="C58" s="38">
        <v>190</v>
      </c>
      <c r="D58" s="38">
        <v>137</v>
      </c>
      <c r="E58" s="38">
        <v>89</v>
      </c>
      <c r="F58" s="15" t="s">
        <v>20</v>
      </c>
      <c r="G58" s="38">
        <v>139</v>
      </c>
      <c r="H58" s="38">
        <v>86</v>
      </c>
      <c r="I58" s="38">
        <v>52</v>
      </c>
      <c r="K58" s="1">
        <f t="shared" si="10"/>
        <v>329</v>
      </c>
      <c r="L58" s="1">
        <f t="shared" si="11"/>
        <v>561</v>
      </c>
      <c r="M58" s="7">
        <f t="shared" si="12"/>
        <v>0.58645276292335113</v>
      </c>
    </row>
    <row r="59" spans="1:13" ht="12.75" hidden="1">
      <c r="A59" s="15" t="s">
        <v>21</v>
      </c>
      <c r="C59" s="38">
        <v>1467</v>
      </c>
      <c r="D59" s="38">
        <v>1207</v>
      </c>
      <c r="E59" s="38">
        <v>916</v>
      </c>
      <c r="F59" s="15" t="s">
        <v>21</v>
      </c>
      <c r="G59" s="38">
        <v>1342</v>
      </c>
      <c r="H59" s="38">
        <v>1065</v>
      </c>
      <c r="I59" s="38">
        <v>749</v>
      </c>
      <c r="K59" s="1">
        <f t="shared" si="10"/>
        <v>2809</v>
      </c>
      <c r="L59" s="1">
        <f t="shared" si="11"/>
        <v>3262</v>
      </c>
      <c r="M59" s="7">
        <f t="shared" si="12"/>
        <v>0.86112814224402212</v>
      </c>
    </row>
    <row r="60" spans="1:13" ht="12.75" hidden="1">
      <c r="A60" s="15" t="s">
        <v>22</v>
      </c>
      <c r="C60" s="38">
        <v>665</v>
      </c>
      <c r="D60" s="38">
        <v>520</v>
      </c>
      <c r="E60" s="38">
        <v>361</v>
      </c>
      <c r="F60" s="15" t="s">
        <v>22</v>
      </c>
      <c r="G60" s="38">
        <v>648</v>
      </c>
      <c r="H60" s="38">
        <v>492</v>
      </c>
      <c r="I60" s="38">
        <v>334</v>
      </c>
      <c r="K60" s="1">
        <f t="shared" si="10"/>
        <v>1313</v>
      </c>
      <c r="L60" s="1">
        <f t="shared" si="11"/>
        <v>1955</v>
      </c>
      <c r="M60" s="7">
        <f t="shared" si="12"/>
        <v>0.67161125319693094</v>
      </c>
    </row>
    <row r="61" spans="1:13" ht="12.75" hidden="1">
      <c r="A61" s="15" t="s">
        <v>23</v>
      </c>
      <c r="C61" s="38">
        <v>636</v>
      </c>
      <c r="D61" s="38">
        <v>510</v>
      </c>
      <c r="E61" s="38">
        <v>345</v>
      </c>
      <c r="F61" s="15" t="s">
        <v>23</v>
      </c>
      <c r="G61" s="38">
        <v>545</v>
      </c>
      <c r="H61" s="38">
        <v>399</v>
      </c>
      <c r="I61" s="38">
        <v>262</v>
      </c>
      <c r="K61" s="1">
        <f t="shared" si="10"/>
        <v>1181</v>
      </c>
      <c r="L61" s="1">
        <f t="shared" si="11"/>
        <v>1455</v>
      </c>
      <c r="M61" s="7">
        <f t="shared" si="12"/>
        <v>0.81168384879725086</v>
      </c>
    </row>
    <row r="62" spans="1:13" ht="12.75" hidden="1">
      <c r="A62" s="15" t="s">
        <v>24</v>
      </c>
      <c r="C62" s="38">
        <v>329</v>
      </c>
      <c r="D62" s="38">
        <v>247</v>
      </c>
      <c r="E62" s="38">
        <v>158</v>
      </c>
      <c r="F62" s="15" t="s">
        <v>24</v>
      </c>
      <c r="G62" s="38">
        <v>281</v>
      </c>
      <c r="H62" s="38">
        <v>185</v>
      </c>
      <c r="I62" s="38">
        <v>80</v>
      </c>
      <c r="K62" s="1">
        <f t="shared" si="10"/>
        <v>610</v>
      </c>
      <c r="L62" s="1">
        <f t="shared" si="11"/>
        <v>875</v>
      </c>
      <c r="M62" s="7">
        <f t="shared" si="12"/>
        <v>0.69714285714285718</v>
      </c>
    </row>
    <row r="63" spans="1:13" ht="12.75" hidden="1">
      <c r="A63" s="15" t="s">
        <v>25</v>
      </c>
      <c r="C63" s="38">
        <v>101</v>
      </c>
      <c r="D63" s="38">
        <v>84</v>
      </c>
      <c r="E63" s="38">
        <v>58</v>
      </c>
      <c r="F63" s="15" t="s">
        <v>25</v>
      </c>
      <c r="G63" s="38">
        <v>101</v>
      </c>
      <c r="H63" s="38">
        <v>72</v>
      </c>
      <c r="I63" s="38">
        <v>39</v>
      </c>
      <c r="K63" s="1">
        <f t="shared" si="10"/>
        <v>202</v>
      </c>
      <c r="L63" s="1">
        <f t="shared" si="11"/>
        <v>233</v>
      </c>
      <c r="M63" s="7">
        <f t="shared" si="12"/>
        <v>0.86695278969957079</v>
      </c>
    </row>
    <row r="64" spans="1:13" ht="12.75" hidden="1">
      <c r="A64" s="15" t="s">
        <v>35</v>
      </c>
      <c r="C64" s="38">
        <f>SUM(C52:C63)</f>
        <v>5892</v>
      </c>
      <c r="D64" s="38">
        <f>SUM(D52:D63)</f>
        <v>4537</v>
      </c>
      <c r="E64" s="38">
        <f>SUM(E52:E63)</f>
        <v>3124</v>
      </c>
      <c r="F64" s="15" t="s">
        <v>35</v>
      </c>
      <c r="G64" s="39">
        <f>SUM(G52:G63)</f>
        <v>5269</v>
      </c>
      <c r="H64" s="39">
        <f>SUM(H52:H63)</f>
        <v>3727</v>
      </c>
      <c r="I64" s="39">
        <f>SUM(I52:I63)</f>
        <v>2281</v>
      </c>
      <c r="K64" s="1">
        <f t="shared" ref="K64" si="13">C64+G64</f>
        <v>11161</v>
      </c>
      <c r="L64" s="1">
        <f t="shared" ref="L64" si="14">B49+F49</f>
        <v>15045</v>
      </c>
      <c r="M64" s="7">
        <f t="shared" ref="M64" si="15">K64/L64</f>
        <v>0.74184114323695582</v>
      </c>
    </row>
    <row r="65" spans="1:8" hidden="1"/>
    <row r="66" spans="1:8" ht="15.75">
      <c r="A66" s="75" t="s">
        <v>87</v>
      </c>
      <c r="B66" s="75"/>
      <c r="C66" s="75"/>
      <c r="D66" s="75"/>
      <c r="E66" s="75"/>
      <c r="F66" s="75"/>
      <c r="G66" s="75"/>
      <c r="H66" s="75"/>
    </row>
    <row r="67" spans="1:8" ht="24">
      <c r="A67" s="22"/>
      <c r="B67" s="23" t="s">
        <v>88</v>
      </c>
      <c r="C67" s="24" t="s">
        <v>45</v>
      </c>
      <c r="D67" s="24" t="s">
        <v>89</v>
      </c>
      <c r="E67" s="24" t="s">
        <v>90</v>
      </c>
      <c r="F67" s="24" t="s">
        <v>73</v>
      </c>
      <c r="G67" s="24" t="s">
        <v>74</v>
      </c>
      <c r="H67" s="24" t="s">
        <v>75</v>
      </c>
    </row>
    <row r="68" spans="1:8" ht="12.75">
      <c r="A68" s="15" t="s">
        <v>14</v>
      </c>
      <c r="B68" s="11">
        <v>8989</v>
      </c>
      <c r="C68" s="26">
        <f t="shared" ref="C68:C80" si="16">C83/B68</f>
        <v>0.98064300812103677</v>
      </c>
      <c r="D68" s="26">
        <f t="shared" ref="D68:D80" si="17">D83/B68</f>
        <v>0.97786183112693292</v>
      </c>
      <c r="E68" s="26">
        <f t="shared" ref="E68:E80" si="18">E83/B68</f>
        <v>0.88408054288574922</v>
      </c>
      <c r="F68" s="26">
        <f t="shared" ref="F68:F80" si="19">F83/B68</f>
        <v>0.92401824452108128</v>
      </c>
      <c r="G68" s="26">
        <f t="shared" ref="G68:G80" si="20">G83/B68</f>
        <v>0.9256869507175437</v>
      </c>
      <c r="H68" s="26">
        <f t="shared" ref="H68:H80" si="21">H83/B68</f>
        <v>0.90065635777060848</v>
      </c>
    </row>
    <row r="69" spans="1:8" ht="15" customHeight="1">
      <c r="A69" s="15" t="s">
        <v>15</v>
      </c>
      <c r="B69" s="11">
        <v>4375</v>
      </c>
      <c r="C69" s="26">
        <f t="shared" si="16"/>
        <v>0.95085714285714285</v>
      </c>
      <c r="D69" s="26">
        <f t="shared" si="17"/>
        <v>0.95154285714285713</v>
      </c>
      <c r="E69" s="26">
        <f t="shared" si="18"/>
        <v>0.92891428571428569</v>
      </c>
      <c r="F69" s="26">
        <f t="shared" si="19"/>
        <v>0.92891428571428569</v>
      </c>
      <c r="G69" s="26">
        <f t="shared" si="20"/>
        <v>0.9350857142857143</v>
      </c>
      <c r="H69" s="26">
        <f t="shared" si="21"/>
        <v>0.9010285714285714</v>
      </c>
    </row>
    <row r="70" spans="1:8" ht="12.75">
      <c r="A70" s="15" t="s">
        <v>16</v>
      </c>
      <c r="B70" s="11">
        <v>3524</v>
      </c>
      <c r="C70" s="26">
        <f t="shared" si="16"/>
        <v>0.93842224744608405</v>
      </c>
      <c r="D70" s="26">
        <f t="shared" si="17"/>
        <v>0.92054483541430188</v>
      </c>
      <c r="E70" s="26">
        <f t="shared" si="18"/>
        <v>0.86208853575482403</v>
      </c>
      <c r="F70" s="26">
        <f t="shared" si="19"/>
        <v>0.89273552780930765</v>
      </c>
      <c r="G70" s="26">
        <f t="shared" si="20"/>
        <v>0.90493757094211125</v>
      </c>
      <c r="H70" s="26">
        <f t="shared" si="21"/>
        <v>0.78547105561861519</v>
      </c>
    </row>
    <row r="71" spans="1:8" ht="12.75">
      <c r="A71" s="15" t="s">
        <v>17</v>
      </c>
      <c r="B71" s="11">
        <v>4479</v>
      </c>
      <c r="C71" s="26">
        <f t="shared" si="16"/>
        <v>0.9832551908908238</v>
      </c>
      <c r="D71" s="26">
        <f t="shared" si="17"/>
        <v>0.98280866264791245</v>
      </c>
      <c r="E71" s="26">
        <f t="shared" si="18"/>
        <v>0.94954230855101585</v>
      </c>
      <c r="F71" s="26">
        <f t="shared" si="19"/>
        <v>0.96963607948202724</v>
      </c>
      <c r="G71" s="26">
        <f t="shared" si="20"/>
        <v>0.97052913596784995</v>
      </c>
      <c r="H71" s="26">
        <f t="shared" si="21"/>
        <v>0.92967180174146014</v>
      </c>
    </row>
    <row r="72" spans="1:8" ht="12.75">
      <c r="A72" s="15" t="s">
        <v>18</v>
      </c>
      <c r="B72" s="11">
        <v>4895</v>
      </c>
      <c r="C72" s="26">
        <f t="shared" si="16"/>
        <v>0.87354443309499485</v>
      </c>
      <c r="D72" s="26">
        <f t="shared" si="17"/>
        <v>0.85413687436159347</v>
      </c>
      <c r="E72" s="26">
        <f t="shared" si="18"/>
        <v>0.76302349336057196</v>
      </c>
      <c r="F72" s="26">
        <f t="shared" si="19"/>
        <v>0.87293156281920326</v>
      </c>
      <c r="G72" s="26">
        <f t="shared" si="20"/>
        <v>0.87681307456588353</v>
      </c>
      <c r="H72" s="26">
        <f t="shared" si="21"/>
        <v>0.76874361593462714</v>
      </c>
    </row>
    <row r="73" spans="1:8" ht="12.75">
      <c r="A73" s="15" t="s">
        <v>19</v>
      </c>
      <c r="B73" s="11">
        <v>7505</v>
      </c>
      <c r="C73" s="26">
        <f t="shared" si="16"/>
        <v>0.96815456362425045</v>
      </c>
      <c r="D73" s="26">
        <f t="shared" si="17"/>
        <v>0.96495669553630914</v>
      </c>
      <c r="E73" s="26">
        <f t="shared" si="18"/>
        <v>0.93657561625582941</v>
      </c>
      <c r="F73" s="26">
        <f t="shared" si="19"/>
        <v>0.92964690206528977</v>
      </c>
      <c r="G73" s="26">
        <f t="shared" si="20"/>
        <v>0.93297801465689545</v>
      </c>
      <c r="H73" s="26">
        <f t="shared" si="21"/>
        <v>0.91405729513657563</v>
      </c>
    </row>
    <row r="74" spans="1:8" ht="12.75">
      <c r="A74" s="15" t="s">
        <v>20</v>
      </c>
      <c r="B74" s="11">
        <v>2855</v>
      </c>
      <c r="C74" s="26">
        <f t="shared" si="16"/>
        <v>0.89947460595446582</v>
      </c>
      <c r="D74" s="26">
        <f t="shared" si="17"/>
        <v>0.88931698774080559</v>
      </c>
      <c r="E74" s="26">
        <f t="shared" si="18"/>
        <v>0.80980735551663752</v>
      </c>
      <c r="F74" s="26">
        <f t="shared" si="19"/>
        <v>0.87285464098073551</v>
      </c>
      <c r="G74" s="26">
        <f t="shared" si="20"/>
        <v>0.87600700525394049</v>
      </c>
      <c r="H74" s="26">
        <f t="shared" si="21"/>
        <v>0.79754816112084059</v>
      </c>
    </row>
    <row r="75" spans="1:8" ht="12.75">
      <c r="A75" s="15" t="s">
        <v>21</v>
      </c>
      <c r="B75" s="11">
        <v>15572</v>
      </c>
      <c r="C75" s="26">
        <f t="shared" si="16"/>
        <v>0.97033136398664266</v>
      </c>
      <c r="D75" s="26">
        <f t="shared" si="17"/>
        <v>0.97328538402260467</v>
      </c>
      <c r="E75" s="26">
        <f t="shared" si="18"/>
        <v>0.9590932442846134</v>
      </c>
      <c r="F75" s="26">
        <f t="shared" si="19"/>
        <v>0.96223991780118157</v>
      </c>
      <c r="G75" s="26">
        <f t="shared" si="20"/>
        <v>0.9659003339326997</v>
      </c>
      <c r="H75" s="26">
        <f t="shared" si="21"/>
        <v>0.958451066015926</v>
      </c>
    </row>
    <row r="76" spans="1:8" ht="12.75">
      <c r="A76" s="15" t="s">
        <v>22</v>
      </c>
      <c r="B76" s="11">
        <v>9442</v>
      </c>
      <c r="C76" s="26">
        <f t="shared" si="16"/>
        <v>0.9090235119678034</v>
      </c>
      <c r="D76" s="26">
        <f t="shared" si="17"/>
        <v>0.90330438466426599</v>
      </c>
      <c r="E76" s="26">
        <f t="shared" si="18"/>
        <v>0.87269646261385303</v>
      </c>
      <c r="F76" s="26">
        <f t="shared" si="19"/>
        <v>0.90881169243804283</v>
      </c>
      <c r="G76" s="26">
        <f t="shared" si="20"/>
        <v>0.91368354162253762</v>
      </c>
      <c r="H76" s="26">
        <f t="shared" si="21"/>
        <v>0.87121372590552848</v>
      </c>
    </row>
    <row r="77" spans="1:8" ht="12.75">
      <c r="A77" s="15" t="s">
        <v>23</v>
      </c>
      <c r="B77" s="11">
        <v>6874</v>
      </c>
      <c r="C77" s="26">
        <f t="shared" si="16"/>
        <v>0.97032295606633689</v>
      </c>
      <c r="D77" s="26">
        <f t="shared" si="17"/>
        <v>0.97119581029967994</v>
      </c>
      <c r="E77" s="26">
        <f t="shared" si="18"/>
        <v>0.95402967704393371</v>
      </c>
      <c r="F77" s="26">
        <f t="shared" si="19"/>
        <v>0.95519348268839099</v>
      </c>
      <c r="G77" s="26">
        <f t="shared" si="20"/>
        <v>0.95853942391620595</v>
      </c>
      <c r="H77" s="26">
        <f t="shared" si="21"/>
        <v>0.95432062845504806</v>
      </c>
    </row>
    <row r="78" spans="1:8" ht="12.75">
      <c r="A78" s="15" t="s">
        <v>24</v>
      </c>
      <c r="B78" s="11">
        <v>4886</v>
      </c>
      <c r="C78" s="26">
        <f t="shared" si="16"/>
        <v>0.95313139582480555</v>
      </c>
      <c r="D78" s="26">
        <f t="shared" si="17"/>
        <v>0.94658207122390503</v>
      </c>
      <c r="E78" s="26">
        <f t="shared" si="18"/>
        <v>0.91056078591895206</v>
      </c>
      <c r="F78" s="26">
        <f t="shared" si="19"/>
        <v>0.93225542365943515</v>
      </c>
      <c r="G78" s="26">
        <f t="shared" si="20"/>
        <v>0.94228407695456406</v>
      </c>
      <c r="H78" s="26">
        <f t="shared" si="21"/>
        <v>0.89807613589848545</v>
      </c>
    </row>
    <row r="79" spans="1:8" ht="12.75">
      <c r="A79" s="15" t="s">
        <v>25</v>
      </c>
      <c r="B79" s="11">
        <v>1219</v>
      </c>
      <c r="C79" s="26">
        <f t="shared" si="16"/>
        <v>0.96718621821164885</v>
      </c>
      <c r="D79" s="26">
        <f t="shared" si="17"/>
        <v>0.96718621821164885</v>
      </c>
      <c r="E79" s="26">
        <f t="shared" si="18"/>
        <v>0.96062346185397862</v>
      </c>
      <c r="F79" s="26">
        <f t="shared" si="19"/>
        <v>0.97292863002461039</v>
      </c>
      <c r="G79" s="26">
        <f t="shared" si="20"/>
        <v>0.97292863002461039</v>
      </c>
      <c r="H79" s="26">
        <f t="shared" si="21"/>
        <v>0.96636587366694016</v>
      </c>
    </row>
    <row r="80" spans="1:8" ht="12.75">
      <c r="A80" s="15" t="s">
        <v>35</v>
      </c>
      <c r="B80" s="11">
        <f>SUM(B68:B79)</f>
        <v>74615</v>
      </c>
      <c r="C80" s="26">
        <f t="shared" si="16"/>
        <v>0.95148428600147428</v>
      </c>
      <c r="D80" s="26">
        <f t="shared" si="17"/>
        <v>0.94787911277893189</v>
      </c>
      <c r="E80" s="26">
        <f t="shared" si="18"/>
        <v>0.90773973061716817</v>
      </c>
      <c r="F80" s="26">
        <f t="shared" si="19"/>
        <v>0.93108624271259133</v>
      </c>
      <c r="G80" s="26">
        <f t="shared" si="20"/>
        <v>0.93533471822019698</v>
      </c>
      <c r="H80" s="26">
        <f t="shared" si="21"/>
        <v>0.89991288614889764</v>
      </c>
    </row>
    <row r="82" spans="1:10" hidden="1">
      <c r="C82" s="27" t="s">
        <v>91</v>
      </c>
      <c r="D82" s="27" t="s">
        <v>92</v>
      </c>
      <c r="E82" s="27" t="s">
        <v>93</v>
      </c>
      <c r="F82" s="27" t="s">
        <v>76</v>
      </c>
      <c r="G82" s="27" t="s">
        <v>77</v>
      </c>
      <c r="H82" s="27" t="s">
        <v>78</v>
      </c>
    </row>
    <row r="83" spans="1:10" ht="12.75" hidden="1">
      <c r="A83" s="15" t="s">
        <v>14</v>
      </c>
      <c r="C83" s="1">
        <v>8815</v>
      </c>
      <c r="D83" s="1">
        <v>8790</v>
      </c>
      <c r="E83" s="1">
        <v>7947</v>
      </c>
      <c r="F83" s="1">
        <v>8306</v>
      </c>
      <c r="G83" s="1">
        <v>8321</v>
      </c>
      <c r="H83" s="1">
        <v>8096</v>
      </c>
      <c r="J83" s="35"/>
    </row>
    <row r="84" spans="1:10" ht="12.75" hidden="1">
      <c r="A84" s="15" t="s">
        <v>15</v>
      </c>
      <c r="C84" s="1">
        <v>4160</v>
      </c>
      <c r="D84" s="1">
        <v>4163</v>
      </c>
      <c r="E84" s="1">
        <v>4064</v>
      </c>
      <c r="F84" s="1">
        <v>4064</v>
      </c>
      <c r="G84" s="1">
        <v>4091</v>
      </c>
      <c r="H84" s="1">
        <v>3942</v>
      </c>
    </row>
    <row r="85" spans="1:10" ht="12.75" hidden="1">
      <c r="A85" s="15" t="s">
        <v>16</v>
      </c>
      <c r="C85" s="1">
        <v>3307</v>
      </c>
      <c r="D85" s="1">
        <v>3244</v>
      </c>
      <c r="E85" s="1">
        <v>3038</v>
      </c>
      <c r="F85" s="1">
        <v>3146</v>
      </c>
      <c r="G85" s="1">
        <v>3189</v>
      </c>
      <c r="H85" s="1">
        <v>2768</v>
      </c>
    </row>
    <row r="86" spans="1:10" ht="12.75" hidden="1">
      <c r="A86" s="15" t="s">
        <v>17</v>
      </c>
      <c r="C86" s="1">
        <v>4404</v>
      </c>
      <c r="D86" s="1">
        <v>4402</v>
      </c>
      <c r="E86" s="1">
        <v>4253</v>
      </c>
      <c r="F86" s="1">
        <v>4343</v>
      </c>
      <c r="G86" s="1">
        <v>4347</v>
      </c>
      <c r="H86" s="1">
        <v>4164</v>
      </c>
    </row>
    <row r="87" spans="1:10" ht="12.75" hidden="1">
      <c r="A87" s="15" t="s">
        <v>18</v>
      </c>
      <c r="C87" s="1">
        <v>4276</v>
      </c>
      <c r="D87" s="1">
        <v>4181</v>
      </c>
      <c r="E87" s="1">
        <v>3735</v>
      </c>
      <c r="F87" s="1">
        <v>4273</v>
      </c>
      <c r="G87" s="1">
        <v>4292</v>
      </c>
      <c r="H87" s="1">
        <v>3763</v>
      </c>
    </row>
    <row r="88" spans="1:10" ht="12.75" hidden="1">
      <c r="A88" s="15" t="s">
        <v>19</v>
      </c>
      <c r="C88" s="1">
        <v>7266</v>
      </c>
      <c r="D88" s="1">
        <v>7242</v>
      </c>
      <c r="E88" s="1">
        <v>7029</v>
      </c>
      <c r="F88" s="1">
        <v>6977</v>
      </c>
      <c r="G88" s="1">
        <v>7002</v>
      </c>
      <c r="H88" s="1">
        <v>6860</v>
      </c>
    </row>
    <row r="89" spans="1:10" ht="12.75" hidden="1">
      <c r="A89" s="15" t="s">
        <v>20</v>
      </c>
      <c r="C89" s="1">
        <v>2568</v>
      </c>
      <c r="D89" s="1">
        <v>2539</v>
      </c>
      <c r="E89" s="1">
        <v>2312</v>
      </c>
      <c r="F89" s="1">
        <v>2492</v>
      </c>
      <c r="G89" s="1">
        <v>2501</v>
      </c>
      <c r="H89" s="1">
        <v>2277</v>
      </c>
    </row>
    <row r="90" spans="1:10" ht="12.75" hidden="1">
      <c r="A90" s="15" t="s">
        <v>21</v>
      </c>
      <c r="C90" s="1">
        <v>15110</v>
      </c>
      <c r="D90" s="1">
        <v>15156</v>
      </c>
      <c r="E90" s="1">
        <v>14935</v>
      </c>
      <c r="F90" s="1">
        <v>14984</v>
      </c>
      <c r="G90" s="1">
        <v>15041</v>
      </c>
      <c r="H90" s="1">
        <v>14925</v>
      </c>
    </row>
    <row r="91" spans="1:10" ht="12.75" hidden="1">
      <c r="A91" s="15" t="s">
        <v>22</v>
      </c>
      <c r="C91" s="1">
        <v>8583</v>
      </c>
      <c r="D91" s="1">
        <v>8529</v>
      </c>
      <c r="E91" s="1">
        <v>8240</v>
      </c>
      <c r="F91" s="1">
        <v>8581</v>
      </c>
      <c r="G91" s="1">
        <v>8627</v>
      </c>
      <c r="H91" s="1">
        <v>8226</v>
      </c>
    </row>
    <row r="92" spans="1:10" ht="12.75" hidden="1">
      <c r="A92" s="15" t="s">
        <v>23</v>
      </c>
      <c r="C92" s="1">
        <v>6670</v>
      </c>
      <c r="D92" s="1">
        <v>6676</v>
      </c>
      <c r="E92" s="1">
        <v>6558</v>
      </c>
      <c r="F92" s="1">
        <v>6566</v>
      </c>
      <c r="G92" s="1">
        <v>6589</v>
      </c>
      <c r="H92" s="1">
        <v>6560</v>
      </c>
    </row>
    <row r="93" spans="1:10" ht="12.75" hidden="1">
      <c r="A93" s="15" t="s">
        <v>24</v>
      </c>
      <c r="C93" s="1">
        <v>4657</v>
      </c>
      <c r="D93" s="1">
        <v>4625</v>
      </c>
      <c r="E93" s="1">
        <v>4449</v>
      </c>
      <c r="F93" s="1">
        <v>4555</v>
      </c>
      <c r="G93" s="1">
        <v>4604</v>
      </c>
      <c r="H93" s="1">
        <v>4388</v>
      </c>
    </row>
    <row r="94" spans="1:10" ht="12.75" hidden="1">
      <c r="A94" s="15" t="s">
        <v>25</v>
      </c>
      <c r="C94" s="1">
        <v>1179</v>
      </c>
      <c r="D94" s="1">
        <v>1179</v>
      </c>
      <c r="E94" s="1">
        <v>1171</v>
      </c>
      <c r="F94" s="1">
        <v>1186</v>
      </c>
      <c r="G94" s="1">
        <v>1186</v>
      </c>
      <c r="H94" s="1">
        <v>1178</v>
      </c>
    </row>
    <row r="95" spans="1:10" ht="12.75" hidden="1">
      <c r="A95" s="15" t="s">
        <v>35</v>
      </c>
      <c r="C95" s="1">
        <f t="shared" ref="C95:H95" si="22">SUM(C83:C94)</f>
        <v>70995</v>
      </c>
      <c r="D95" s="1">
        <f t="shared" si="22"/>
        <v>70726</v>
      </c>
      <c r="E95" s="1">
        <f t="shared" si="22"/>
        <v>67731</v>
      </c>
      <c r="F95" s="1">
        <f t="shared" si="22"/>
        <v>69473</v>
      </c>
      <c r="G95" s="1">
        <f t="shared" si="22"/>
        <v>69790</v>
      </c>
      <c r="H95" s="1">
        <f t="shared" si="22"/>
        <v>67147</v>
      </c>
    </row>
    <row r="96" spans="1:10" ht="12.75" hidden="1">
      <c r="A96" s="15"/>
      <c r="C96" s="1"/>
      <c r="D96" s="1"/>
      <c r="E96" s="1"/>
      <c r="F96" s="1"/>
      <c r="G96" s="1"/>
    </row>
    <row r="97" spans="1:7" ht="15.75">
      <c r="A97" s="75" t="s">
        <v>87</v>
      </c>
      <c r="B97" s="75"/>
      <c r="C97" s="75"/>
      <c r="D97" s="75"/>
      <c r="E97" s="75"/>
      <c r="F97" s="75"/>
      <c r="G97" s="1"/>
    </row>
    <row r="98" spans="1:7" ht="24">
      <c r="A98" s="22"/>
      <c r="B98" s="23" t="s">
        <v>88</v>
      </c>
      <c r="C98" s="24" t="s">
        <v>73</v>
      </c>
      <c r="D98" s="24" t="s">
        <v>75</v>
      </c>
      <c r="E98" s="24" t="s">
        <v>98</v>
      </c>
      <c r="F98" s="24" t="s">
        <v>107</v>
      </c>
      <c r="G98" s="1"/>
    </row>
    <row r="99" spans="1:7" ht="12.75">
      <c r="A99" s="15" t="s">
        <v>14</v>
      </c>
      <c r="B99" s="11">
        <v>8989</v>
      </c>
      <c r="C99" s="26">
        <f t="shared" ref="C99:C111" si="23">C114/B99</f>
        <v>0.92401824452108128</v>
      </c>
      <c r="D99" s="26">
        <f t="shared" ref="D99:D111" si="24">D114/B99</f>
        <v>0.90065635777060848</v>
      </c>
      <c r="E99" s="26">
        <f>E114/B99</f>
        <v>0.69418177772833467</v>
      </c>
      <c r="F99" s="26">
        <f>F114/B99</f>
        <v>0.36433418622761155</v>
      </c>
      <c r="G99" s="1"/>
    </row>
    <row r="100" spans="1:7" ht="15" customHeight="1">
      <c r="A100" s="15" t="s">
        <v>15</v>
      </c>
      <c r="B100" s="11">
        <v>4375</v>
      </c>
      <c r="C100" s="26">
        <f t="shared" si="23"/>
        <v>0.92891428571428569</v>
      </c>
      <c r="D100" s="26">
        <f t="shared" si="24"/>
        <v>0.9010285714285714</v>
      </c>
      <c r="E100" s="26">
        <f t="shared" ref="E100:E111" si="25">E115/B100</f>
        <v>0.75062857142857142</v>
      </c>
      <c r="F100" s="26">
        <f t="shared" ref="F100:F111" si="26">F115/B100</f>
        <v>0.43817142857142855</v>
      </c>
      <c r="G100" s="1"/>
    </row>
    <row r="101" spans="1:7" ht="12.75">
      <c r="A101" s="15" t="s">
        <v>16</v>
      </c>
      <c r="B101" s="11">
        <v>3524</v>
      </c>
      <c r="C101" s="26">
        <f t="shared" si="23"/>
        <v>0.89273552780930765</v>
      </c>
      <c r="D101" s="26">
        <f t="shared" si="24"/>
        <v>0.78547105561861519</v>
      </c>
      <c r="E101" s="26">
        <f t="shared" si="25"/>
        <v>0.63649262202043133</v>
      </c>
      <c r="F101" s="26">
        <f t="shared" si="26"/>
        <v>0.34165720771850172</v>
      </c>
      <c r="G101" s="1"/>
    </row>
    <row r="102" spans="1:7" ht="12.75">
      <c r="A102" s="15" t="s">
        <v>17</v>
      </c>
      <c r="B102" s="11">
        <v>4479</v>
      </c>
      <c r="C102" s="26">
        <f t="shared" si="23"/>
        <v>0.96963607948202724</v>
      </c>
      <c r="D102" s="26">
        <f t="shared" si="24"/>
        <v>0.92967180174146014</v>
      </c>
      <c r="E102" s="26">
        <f t="shared" si="25"/>
        <v>0.82071891047108725</v>
      </c>
      <c r="F102" s="26">
        <f t="shared" si="26"/>
        <v>0.4695244474212994</v>
      </c>
      <c r="G102" s="1"/>
    </row>
    <row r="103" spans="1:7" ht="12.75">
      <c r="A103" s="15" t="s">
        <v>18</v>
      </c>
      <c r="B103" s="11">
        <v>4895</v>
      </c>
      <c r="C103" s="26">
        <f t="shared" si="23"/>
        <v>0.87293156281920326</v>
      </c>
      <c r="D103" s="26">
        <f t="shared" si="24"/>
        <v>0.76874361593462714</v>
      </c>
      <c r="E103" s="26">
        <f t="shared" si="25"/>
        <v>0.62839632277834523</v>
      </c>
      <c r="F103" s="26">
        <f t="shared" si="26"/>
        <v>0.28661899897854953</v>
      </c>
      <c r="G103" s="1"/>
    </row>
    <row r="104" spans="1:7" ht="12.75">
      <c r="A104" s="15" t="s">
        <v>19</v>
      </c>
      <c r="B104" s="11">
        <v>7505</v>
      </c>
      <c r="C104" s="26">
        <f t="shared" si="23"/>
        <v>0.92964690206528977</v>
      </c>
      <c r="D104" s="26">
        <f t="shared" si="24"/>
        <v>0.91405729513657563</v>
      </c>
      <c r="E104" s="26">
        <f t="shared" si="25"/>
        <v>0.78787475016655562</v>
      </c>
      <c r="F104" s="26">
        <f t="shared" si="26"/>
        <v>0.42091938707528315</v>
      </c>
      <c r="G104" s="1"/>
    </row>
    <row r="105" spans="1:7" ht="12.75">
      <c r="A105" s="15" t="s">
        <v>20</v>
      </c>
      <c r="B105" s="11">
        <v>2855</v>
      </c>
      <c r="C105" s="26">
        <f t="shared" si="23"/>
        <v>0.87285464098073551</v>
      </c>
      <c r="D105" s="26">
        <f t="shared" si="24"/>
        <v>0.79754816112084059</v>
      </c>
      <c r="E105" s="26">
        <f t="shared" si="25"/>
        <v>0.60280210157618219</v>
      </c>
      <c r="F105" s="26">
        <f t="shared" si="26"/>
        <v>0.32224168126094571</v>
      </c>
      <c r="G105" s="1"/>
    </row>
    <row r="106" spans="1:7" ht="12.75">
      <c r="A106" s="15" t="s">
        <v>21</v>
      </c>
      <c r="B106" s="11">
        <v>15572</v>
      </c>
      <c r="C106" s="26">
        <f t="shared" si="23"/>
        <v>0.96223991780118157</v>
      </c>
      <c r="D106" s="26">
        <f t="shared" si="24"/>
        <v>0.958451066015926</v>
      </c>
      <c r="E106" s="26">
        <f t="shared" si="25"/>
        <v>0.87098638582070387</v>
      </c>
      <c r="F106" s="26">
        <f t="shared" si="26"/>
        <v>0.61148214744413054</v>
      </c>
      <c r="G106" s="1"/>
    </row>
    <row r="107" spans="1:7" ht="12.75">
      <c r="A107" s="15" t="s">
        <v>22</v>
      </c>
      <c r="B107" s="11">
        <v>9442</v>
      </c>
      <c r="C107" s="26">
        <f t="shared" si="23"/>
        <v>0.90881169243804283</v>
      </c>
      <c r="D107" s="26">
        <f t="shared" si="24"/>
        <v>0.87121372590552848</v>
      </c>
      <c r="E107" s="26">
        <f t="shared" si="25"/>
        <v>0.70165219233213305</v>
      </c>
      <c r="F107" s="26">
        <f t="shared" si="26"/>
        <v>0.44217326837534421</v>
      </c>
      <c r="G107" s="1"/>
    </row>
    <row r="108" spans="1:7" ht="12.75">
      <c r="A108" s="15" t="s">
        <v>23</v>
      </c>
      <c r="B108" s="11">
        <v>6874</v>
      </c>
      <c r="C108" s="26">
        <f t="shared" si="23"/>
        <v>0.95519348268839099</v>
      </c>
      <c r="D108" s="26">
        <f t="shared" si="24"/>
        <v>0.95432062845504806</v>
      </c>
      <c r="E108" s="26">
        <f t="shared" si="25"/>
        <v>0.81335466977014836</v>
      </c>
      <c r="F108" s="26">
        <f t="shared" si="26"/>
        <v>0.50567355251672974</v>
      </c>
      <c r="G108" s="1"/>
    </row>
    <row r="109" spans="1:7" ht="12.75">
      <c r="A109" s="15" t="s">
        <v>24</v>
      </c>
      <c r="B109" s="11">
        <v>4886</v>
      </c>
      <c r="C109" s="26">
        <f t="shared" si="23"/>
        <v>0.93225542365943515</v>
      </c>
      <c r="D109" s="26">
        <f t="shared" si="24"/>
        <v>0.89807613589848545</v>
      </c>
      <c r="E109" s="26">
        <f t="shared" si="25"/>
        <v>0.74437167417110106</v>
      </c>
      <c r="F109" s="26">
        <f t="shared" si="26"/>
        <v>0.40360212853049532</v>
      </c>
      <c r="G109" s="1"/>
    </row>
    <row r="110" spans="1:7" ht="12.75">
      <c r="A110" s="15" t="s">
        <v>25</v>
      </c>
      <c r="B110" s="11">
        <v>1219</v>
      </c>
      <c r="C110" s="26">
        <f t="shared" si="23"/>
        <v>0.97292863002461039</v>
      </c>
      <c r="D110" s="26">
        <f t="shared" si="24"/>
        <v>0.96636587366694016</v>
      </c>
      <c r="E110" s="26">
        <f t="shared" si="25"/>
        <v>0.86956521739130432</v>
      </c>
      <c r="F110" s="26">
        <f t="shared" si="26"/>
        <v>0.5463494667760459</v>
      </c>
      <c r="G110" s="1"/>
    </row>
    <row r="111" spans="1:7" ht="12.75">
      <c r="A111" s="15" t="s">
        <v>35</v>
      </c>
      <c r="B111" s="11">
        <f>SUM(B99:B110)</f>
        <v>74615</v>
      </c>
      <c r="C111" s="26">
        <f t="shared" si="23"/>
        <v>0.93108624271259133</v>
      </c>
      <c r="D111" s="26">
        <f t="shared" si="24"/>
        <v>0.89991288614889764</v>
      </c>
      <c r="E111" s="26">
        <f t="shared" si="25"/>
        <v>0.75894927293439662</v>
      </c>
      <c r="F111" s="26">
        <f t="shared" si="26"/>
        <v>0.45288480868458086</v>
      </c>
      <c r="G111" s="1"/>
    </row>
    <row r="112" spans="1:7">
      <c r="D112" s="1"/>
      <c r="F112" s="1"/>
      <c r="G112" s="1"/>
    </row>
    <row r="113" spans="1:9" hidden="1">
      <c r="C113" s="27" t="s">
        <v>76</v>
      </c>
      <c r="D113" s="27" t="s">
        <v>78</v>
      </c>
      <c r="E113" s="27" t="s">
        <v>108</v>
      </c>
      <c r="F113" s="27" t="s">
        <v>109</v>
      </c>
      <c r="G113" s="1"/>
    </row>
    <row r="114" spans="1:9" ht="12.75" hidden="1">
      <c r="A114" s="15" t="s">
        <v>14</v>
      </c>
      <c r="C114" s="1">
        <v>8306</v>
      </c>
      <c r="D114" s="1">
        <v>8096</v>
      </c>
      <c r="E114" s="1">
        <v>6240</v>
      </c>
      <c r="F114" s="1">
        <v>3275</v>
      </c>
      <c r="G114" s="1"/>
    </row>
    <row r="115" spans="1:9" ht="12.75" hidden="1">
      <c r="A115" s="15" t="s">
        <v>15</v>
      </c>
      <c r="C115" s="1">
        <v>4064</v>
      </c>
      <c r="D115" s="1">
        <v>3942</v>
      </c>
      <c r="E115" s="1">
        <v>3284</v>
      </c>
      <c r="F115" s="1">
        <v>1917</v>
      </c>
      <c r="G115" s="1"/>
    </row>
    <row r="116" spans="1:9" ht="12.75" hidden="1">
      <c r="A116" s="15" t="s">
        <v>16</v>
      </c>
      <c r="C116" s="1">
        <v>3146</v>
      </c>
      <c r="D116" s="1">
        <v>2768</v>
      </c>
      <c r="E116" s="1">
        <v>2243</v>
      </c>
      <c r="F116" s="1">
        <v>1204</v>
      </c>
      <c r="G116" s="1"/>
    </row>
    <row r="117" spans="1:9" ht="12.75" hidden="1">
      <c r="A117" s="15" t="s">
        <v>17</v>
      </c>
      <c r="C117" s="1">
        <v>4343</v>
      </c>
      <c r="D117" s="1">
        <v>4164</v>
      </c>
      <c r="E117" s="1">
        <v>3676</v>
      </c>
      <c r="F117" s="1">
        <v>2103</v>
      </c>
      <c r="G117" s="1"/>
    </row>
    <row r="118" spans="1:9" ht="12.75" hidden="1">
      <c r="A118" s="15" t="s">
        <v>18</v>
      </c>
      <c r="C118" s="1">
        <v>4273</v>
      </c>
      <c r="D118" s="1">
        <v>3763</v>
      </c>
      <c r="E118" s="1">
        <v>3076</v>
      </c>
      <c r="F118" s="1">
        <v>1403</v>
      </c>
      <c r="G118" s="1"/>
    </row>
    <row r="119" spans="1:9" ht="12.75" hidden="1">
      <c r="A119" s="15" t="s">
        <v>19</v>
      </c>
      <c r="C119" s="1">
        <v>6977</v>
      </c>
      <c r="D119" s="1">
        <v>6860</v>
      </c>
      <c r="E119" s="1">
        <v>5913</v>
      </c>
      <c r="F119" s="1">
        <v>3159</v>
      </c>
      <c r="G119" s="1"/>
    </row>
    <row r="120" spans="1:9" ht="12.75" hidden="1">
      <c r="A120" s="15" t="s">
        <v>20</v>
      </c>
      <c r="C120" s="1">
        <v>2492</v>
      </c>
      <c r="D120" s="1">
        <v>2277</v>
      </c>
      <c r="E120" s="1">
        <v>1721</v>
      </c>
      <c r="F120" s="1">
        <v>920</v>
      </c>
      <c r="G120" s="1"/>
    </row>
    <row r="121" spans="1:9" ht="12.75" hidden="1">
      <c r="A121" s="15" t="s">
        <v>21</v>
      </c>
      <c r="C121" s="1">
        <v>14984</v>
      </c>
      <c r="D121" s="1">
        <v>14925</v>
      </c>
      <c r="E121" s="1">
        <v>13563</v>
      </c>
      <c r="F121" s="1">
        <v>9522</v>
      </c>
      <c r="G121" s="1"/>
    </row>
    <row r="122" spans="1:9" ht="12.75" hidden="1">
      <c r="A122" s="15" t="s">
        <v>22</v>
      </c>
      <c r="C122" s="1">
        <v>8581</v>
      </c>
      <c r="D122" s="1">
        <v>8226</v>
      </c>
      <c r="E122" s="1">
        <v>6625</v>
      </c>
      <c r="F122" s="1">
        <v>4175</v>
      </c>
      <c r="G122" s="1"/>
    </row>
    <row r="123" spans="1:9" ht="12.75" hidden="1">
      <c r="A123" s="15" t="s">
        <v>23</v>
      </c>
      <c r="C123" s="1">
        <v>6566</v>
      </c>
      <c r="D123" s="1">
        <v>6560</v>
      </c>
      <c r="E123" s="1">
        <v>5591</v>
      </c>
      <c r="F123" s="1">
        <v>3476</v>
      </c>
      <c r="G123" s="1"/>
    </row>
    <row r="124" spans="1:9" ht="12.75" hidden="1">
      <c r="A124" s="15" t="s">
        <v>24</v>
      </c>
      <c r="C124" s="1">
        <v>4555</v>
      </c>
      <c r="D124" s="1">
        <v>4388</v>
      </c>
      <c r="E124" s="1">
        <v>3637</v>
      </c>
      <c r="F124" s="1">
        <v>1972</v>
      </c>
      <c r="G124" s="1"/>
    </row>
    <row r="125" spans="1:9" ht="12.75" hidden="1">
      <c r="A125" s="15" t="s">
        <v>25</v>
      </c>
      <c r="C125" s="1">
        <v>1186</v>
      </c>
      <c r="D125" s="1">
        <v>1178</v>
      </c>
      <c r="E125" s="1">
        <v>1060</v>
      </c>
      <c r="F125" s="1">
        <v>666</v>
      </c>
      <c r="G125" s="1"/>
    </row>
    <row r="126" spans="1:9" ht="12.75" hidden="1">
      <c r="A126" s="15" t="s">
        <v>35</v>
      </c>
      <c r="C126" s="1">
        <f t="shared" ref="C126:D126" si="27">SUM(C114:C125)</f>
        <v>69473</v>
      </c>
      <c r="D126" s="1">
        <f t="shared" si="27"/>
        <v>67147</v>
      </c>
      <c r="E126" s="1">
        <v>56629</v>
      </c>
      <c r="F126" s="1">
        <f t="shared" ref="F126" si="28">SUM(F114:F125)</f>
        <v>33792</v>
      </c>
      <c r="G126" s="1"/>
    </row>
    <row r="127" spans="1:9" hidden="1"/>
    <row r="128" spans="1:9" ht="15.75">
      <c r="A128" s="74" t="s">
        <v>87</v>
      </c>
      <c r="B128" s="74"/>
      <c r="C128" s="74"/>
      <c r="D128" s="74"/>
      <c r="E128" s="74"/>
      <c r="F128" s="74"/>
      <c r="G128" s="74"/>
      <c r="H128" s="74"/>
      <c r="I128" s="74"/>
    </row>
    <row r="129" spans="1:9" ht="24">
      <c r="A129" s="22"/>
      <c r="B129" s="28" t="s">
        <v>79</v>
      </c>
      <c r="C129" s="40" t="s">
        <v>80</v>
      </c>
      <c r="D129" s="41" t="s">
        <v>81</v>
      </c>
      <c r="E129" s="41" t="s">
        <v>82</v>
      </c>
      <c r="F129" s="30" t="s">
        <v>83</v>
      </c>
      <c r="G129" s="31" t="s">
        <v>80</v>
      </c>
      <c r="H129" s="32" t="s">
        <v>81</v>
      </c>
      <c r="I129" s="32" t="s">
        <v>82</v>
      </c>
    </row>
    <row r="130" spans="1:9" customFormat="1" ht="12.75">
      <c r="A130" s="15" t="s">
        <v>14</v>
      </c>
      <c r="B130" s="11">
        <v>4283</v>
      </c>
      <c r="C130" s="26">
        <f t="shared" ref="C130:C142" si="29">C145/B130</f>
        <v>0.83189353257062804</v>
      </c>
      <c r="D130" s="26">
        <f t="shared" ref="D130:D142" si="30">D145/B130</f>
        <v>0.72098996030819518</v>
      </c>
      <c r="E130" s="26">
        <f t="shared" ref="E130:E142" si="31">E145/B130</f>
        <v>0.57833294419799208</v>
      </c>
      <c r="F130" s="33">
        <v>4522</v>
      </c>
      <c r="G130" s="34">
        <f t="shared" ref="G130:G142" si="32">G145/F130</f>
        <v>0.59199469261388771</v>
      </c>
      <c r="H130" s="34">
        <f t="shared" ref="H130:H142" si="33">H145/F130</f>
        <v>0.34807607253427686</v>
      </c>
      <c r="I130" s="34">
        <f t="shared" ref="I130:I142" si="34">I145/F130</f>
        <v>0.17226890756302521</v>
      </c>
    </row>
    <row r="131" spans="1:9" customFormat="1" ht="12.75">
      <c r="A131" s="15" t="s">
        <v>15</v>
      </c>
      <c r="B131" s="11">
        <v>2241</v>
      </c>
      <c r="C131" s="26">
        <f t="shared" si="29"/>
        <v>0.82597054886211507</v>
      </c>
      <c r="D131" s="26">
        <f t="shared" si="30"/>
        <v>0.72333779562695222</v>
      </c>
      <c r="E131" s="26">
        <f t="shared" si="31"/>
        <v>0.59036144578313254</v>
      </c>
      <c r="F131" s="33">
        <v>2134</v>
      </c>
      <c r="G131" s="34">
        <f t="shared" si="32"/>
        <v>0.67150890346766634</v>
      </c>
      <c r="H131" s="34">
        <f t="shared" si="33"/>
        <v>0.4484536082474227</v>
      </c>
      <c r="I131" s="34">
        <f t="shared" si="34"/>
        <v>0.28397375820056231</v>
      </c>
    </row>
    <row r="132" spans="1:9" customFormat="1" ht="12.75">
      <c r="A132" s="15" t="s">
        <v>16</v>
      </c>
      <c r="B132" s="11">
        <v>1840</v>
      </c>
      <c r="C132" s="26">
        <f t="shared" si="29"/>
        <v>0.73097826086956519</v>
      </c>
      <c r="D132" s="26">
        <f t="shared" si="30"/>
        <v>0.57717391304347831</v>
      </c>
      <c r="E132" s="26">
        <f t="shared" si="31"/>
        <v>0.44891304347826089</v>
      </c>
      <c r="F132" s="33">
        <v>1687</v>
      </c>
      <c r="G132" s="34">
        <f t="shared" si="32"/>
        <v>0.53230586840545346</v>
      </c>
      <c r="H132" s="34">
        <f t="shared" si="33"/>
        <v>0.3212803793716657</v>
      </c>
      <c r="I132" s="34">
        <f t="shared" si="34"/>
        <v>0.20035566093657381</v>
      </c>
    </row>
    <row r="133" spans="1:9" customFormat="1" ht="12.75">
      <c r="A133" s="15" t="s">
        <v>17</v>
      </c>
      <c r="B133" s="11">
        <v>2274</v>
      </c>
      <c r="C133" s="26">
        <f t="shared" si="29"/>
        <v>0.8812664907651715</v>
      </c>
      <c r="D133" s="26">
        <f t="shared" si="30"/>
        <v>0.76517150395778366</v>
      </c>
      <c r="E133" s="26">
        <f t="shared" si="31"/>
        <v>0.62357080035180301</v>
      </c>
      <c r="F133" s="33">
        <v>2202</v>
      </c>
      <c r="G133" s="34">
        <f t="shared" si="32"/>
        <v>0.75930971843778383</v>
      </c>
      <c r="H133" s="34">
        <f t="shared" si="33"/>
        <v>0.53042688465031784</v>
      </c>
      <c r="I133" s="34">
        <f t="shared" si="34"/>
        <v>0.31834695731153495</v>
      </c>
    </row>
    <row r="134" spans="1:9" customFormat="1" ht="12.75">
      <c r="A134" s="15" t="s">
        <v>18</v>
      </c>
      <c r="B134" s="11">
        <v>2457</v>
      </c>
      <c r="C134" s="26">
        <f t="shared" si="29"/>
        <v>0.69434269434269436</v>
      </c>
      <c r="D134" s="26">
        <f t="shared" si="30"/>
        <v>0.55799755799755801</v>
      </c>
      <c r="E134" s="26">
        <f t="shared" si="31"/>
        <v>0.41066341066341067</v>
      </c>
      <c r="F134" s="33">
        <v>2438</v>
      </c>
      <c r="G134" s="34">
        <f t="shared" si="32"/>
        <v>0.56193601312551267</v>
      </c>
      <c r="H134" s="34">
        <f t="shared" si="33"/>
        <v>0.3642329778506973</v>
      </c>
      <c r="I134" s="34">
        <f t="shared" si="34"/>
        <v>0.20631665299425758</v>
      </c>
    </row>
    <row r="135" spans="1:9" customFormat="1" ht="12.75">
      <c r="A135" s="15" t="s">
        <v>19</v>
      </c>
      <c r="B135" s="11">
        <v>3848</v>
      </c>
      <c r="C135" s="26">
        <f t="shared" si="29"/>
        <v>0.85472972972972971</v>
      </c>
      <c r="D135" s="26">
        <f t="shared" si="30"/>
        <v>0.71283783783783783</v>
      </c>
      <c r="E135" s="26">
        <f t="shared" si="31"/>
        <v>0.55847193347193347</v>
      </c>
      <c r="F135" s="33">
        <v>3691</v>
      </c>
      <c r="G135" s="34">
        <f t="shared" si="32"/>
        <v>0.71091845028447576</v>
      </c>
      <c r="H135" s="34">
        <f t="shared" si="33"/>
        <v>0.49471687889460852</v>
      </c>
      <c r="I135" s="34">
        <f t="shared" si="34"/>
        <v>0.27743159035491738</v>
      </c>
    </row>
    <row r="136" spans="1:9" customFormat="1" ht="12.75">
      <c r="A136" s="15" t="s">
        <v>20</v>
      </c>
      <c r="B136" s="11">
        <v>1459</v>
      </c>
      <c r="C136" s="26">
        <f t="shared" si="29"/>
        <v>0.73749143248800553</v>
      </c>
      <c r="D136" s="26">
        <f t="shared" si="30"/>
        <v>0.60520904729266622</v>
      </c>
      <c r="E136" s="26">
        <f t="shared" si="31"/>
        <v>0.46607265250171348</v>
      </c>
      <c r="F136" s="33">
        <v>1396</v>
      </c>
      <c r="G136" s="34">
        <f t="shared" si="32"/>
        <v>0.46203438395415475</v>
      </c>
      <c r="H136" s="34">
        <f t="shared" si="33"/>
        <v>0.27220630372492838</v>
      </c>
      <c r="I136" s="34">
        <f t="shared" si="34"/>
        <v>0.16475644699140402</v>
      </c>
    </row>
    <row r="137" spans="1:9" customFormat="1" ht="12.75">
      <c r="A137" s="15" t="s">
        <v>21</v>
      </c>
      <c r="B137" s="11">
        <v>7908</v>
      </c>
      <c r="C137" s="26">
        <f t="shared" si="29"/>
        <v>0.92602427921092567</v>
      </c>
      <c r="D137" s="26">
        <f t="shared" si="30"/>
        <v>0.85053110773899854</v>
      </c>
      <c r="E137" s="26">
        <f t="shared" si="31"/>
        <v>0.74089529590288317</v>
      </c>
      <c r="F137" s="33">
        <v>7663</v>
      </c>
      <c r="G137" s="34">
        <f t="shared" si="32"/>
        <v>0.81430249249641129</v>
      </c>
      <c r="H137" s="34">
        <f t="shared" si="33"/>
        <v>0.66031580321023098</v>
      </c>
      <c r="I137" s="34">
        <f t="shared" si="34"/>
        <v>0.48049066945060681</v>
      </c>
    </row>
    <row r="138" spans="1:9" customFormat="1" ht="12.75">
      <c r="A138" s="15" t="s">
        <v>22</v>
      </c>
      <c r="B138" s="11">
        <v>4838</v>
      </c>
      <c r="C138" s="26">
        <f t="shared" si="29"/>
        <v>0.73708143861099629</v>
      </c>
      <c r="D138" s="26">
        <f t="shared" si="30"/>
        <v>0.63435303844563873</v>
      </c>
      <c r="E138" s="26">
        <f t="shared" si="31"/>
        <v>0.51818933443571724</v>
      </c>
      <c r="F138" s="33">
        <v>4872</v>
      </c>
      <c r="G138" s="34">
        <f t="shared" si="32"/>
        <v>0.62787356321839083</v>
      </c>
      <c r="H138" s="34">
        <f t="shared" si="33"/>
        <v>0.49363711001642036</v>
      </c>
      <c r="I138" s="34">
        <f t="shared" si="34"/>
        <v>0.35406403940886699</v>
      </c>
    </row>
    <row r="139" spans="1:9" customFormat="1" ht="12.75">
      <c r="A139" s="15" t="s">
        <v>23</v>
      </c>
      <c r="B139" s="11">
        <v>3563</v>
      </c>
      <c r="C139" s="26">
        <f t="shared" si="29"/>
        <v>0.87763120965478525</v>
      </c>
      <c r="D139" s="26">
        <f t="shared" si="30"/>
        <v>0.77911872017962391</v>
      </c>
      <c r="E139" s="26">
        <f t="shared" si="31"/>
        <v>0.63036766769576202</v>
      </c>
      <c r="F139" s="33">
        <v>3311</v>
      </c>
      <c r="G139" s="34">
        <f t="shared" si="32"/>
        <v>0.7441860465116279</v>
      </c>
      <c r="H139" s="34">
        <f t="shared" si="33"/>
        <v>0.55693144065237088</v>
      </c>
      <c r="I139" s="34">
        <f t="shared" si="34"/>
        <v>0.37239504681365149</v>
      </c>
    </row>
    <row r="140" spans="1:9" customFormat="1" ht="12.75">
      <c r="A140" s="15" t="s">
        <v>24</v>
      </c>
      <c r="B140" s="11">
        <v>2452</v>
      </c>
      <c r="C140" s="26">
        <f t="shared" si="29"/>
        <v>0.84135399673735722</v>
      </c>
      <c r="D140" s="26">
        <f t="shared" si="30"/>
        <v>0.72675367047308315</v>
      </c>
      <c r="E140" s="26">
        <f t="shared" si="31"/>
        <v>0.57789559543230018</v>
      </c>
      <c r="F140" s="33">
        <v>2432</v>
      </c>
      <c r="G140" s="34">
        <f t="shared" si="32"/>
        <v>0.64720394736842102</v>
      </c>
      <c r="H140" s="34">
        <f t="shared" si="33"/>
        <v>0.41611842105263158</v>
      </c>
      <c r="I140" s="34">
        <f t="shared" si="34"/>
        <v>0.22944078947368421</v>
      </c>
    </row>
    <row r="141" spans="1:9" customFormat="1" ht="12.75">
      <c r="A141" s="15" t="s">
        <v>25</v>
      </c>
      <c r="B141" s="11">
        <v>627</v>
      </c>
      <c r="C141" s="26">
        <f t="shared" si="29"/>
        <v>0.91706539074960125</v>
      </c>
      <c r="D141" s="26">
        <f t="shared" si="30"/>
        <v>0.83572567783094098</v>
      </c>
      <c r="E141" s="26">
        <f t="shared" si="31"/>
        <v>0.70334928229665072</v>
      </c>
      <c r="F141" s="25">
        <v>592</v>
      </c>
      <c r="G141" s="34">
        <f t="shared" si="32"/>
        <v>0.8192567567567568</v>
      </c>
      <c r="H141" s="34">
        <f t="shared" si="33"/>
        <v>0.60472972972972971</v>
      </c>
      <c r="I141" s="34">
        <f t="shared" si="34"/>
        <v>0.38513513513513514</v>
      </c>
    </row>
    <row r="142" spans="1:9" customFormat="1" ht="12.75">
      <c r="A142" s="15" t="s">
        <v>35</v>
      </c>
      <c r="B142" s="11">
        <f>SUM(B130:B141)</f>
        <v>37790</v>
      </c>
      <c r="C142" s="26">
        <f t="shared" si="29"/>
        <v>0.83323630590103204</v>
      </c>
      <c r="D142" s="26">
        <f t="shared" si="30"/>
        <v>0.72466260915586134</v>
      </c>
      <c r="E142" s="26">
        <f t="shared" si="31"/>
        <v>0.59147922730881186</v>
      </c>
      <c r="F142" s="33">
        <f>SUM(F130:F141)</f>
        <v>36940</v>
      </c>
      <c r="G142" s="34">
        <f t="shared" si="32"/>
        <v>0.68059014618299951</v>
      </c>
      <c r="H142" s="34">
        <f t="shared" si="33"/>
        <v>0.48765565782349757</v>
      </c>
      <c r="I142" s="34">
        <f t="shared" si="34"/>
        <v>0.3142122360584732</v>
      </c>
    </row>
    <row r="143" spans="1:9" customFormat="1">
      <c r="A143" s="1"/>
      <c r="B143" s="1"/>
      <c r="C143" s="21"/>
      <c r="D143" s="21"/>
      <c r="E143" s="21"/>
      <c r="H143" s="35"/>
      <c r="I143" s="35"/>
    </row>
    <row r="144" spans="1:9" customFormat="1" ht="12.75" hidden="1" customHeight="1">
      <c r="A144" s="1"/>
      <c r="B144" s="1"/>
      <c r="C144" s="9" t="s">
        <v>84</v>
      </c>
      <c r="D144" s="27" t="s">
        <v>85</v>
      </c>
      <c r="E144" s="27" t="s">
        <v>86</v>
      </c>
      <c r="G144" s="42" t="s">
        <v>84</v>
      </c>
      <c r="H144" s="43" t="s">
        <v>85</v>
      </c>
      <c r="I144" s="43" t="s">
        <v>86</v>
      </c>
    </row>
    <row r="145" spans="1:16" customFormat="1" ht="12.75" hidden="1">
      <c r="A145" s="15" t="s">
        <v>14</v>
      </c>
      <c r="B145" s="1"/>
      <c r="C145" s="1">
        <v>3563</v>
      </c>
      <c r="D145" s="1">
        <v>3088</v>
      </c>
      <c r="E145" s="1">
        <v>2477</v>
      </c>
      <c r="F145" s="15" t="s">
        <v>14</v>
      </c>
      <c r="G145" s="1">
        <v>2677</v>
      </c>
      <c r="H145" s="1">
        <v>1574</v>
      </c>
      <c r="I145" s="1">
        <v>779</v>
      </c>
      <c r="O145" s="35"/>
      <c r="P145" s="35"/>
    </row>
    <row r="146" spans="1:16" customFormat="1" ht="12.75" hidden="1">
      <c r="A146" s="15" t="s">
        <v>15</v>
      </c>
      <c r="B146" s="1"/>
      <c r="C146" s="1">
        <v>1851</v>
      </c>
      <c r="D146" s="1">
        <v>1621</v>
      </c>
      <c r="E146" s="1">
        <v>1323</v>
      </c>
      <c r="F146" s="15" t="s">
        <v>15</v>
      </c>
      <c r="G146" s="1">
        <v>1433</v>
      </c>
      <c r="H146" s="1">
        <v>957</v>
      </c>
      <c r="I146" s="1">
        <v>606</v>
      </c>
      <c r="O146" s="35"/>
      <c r="P146" s="35"/>
    </row>
    <row r="147" spans="1:16" customFormat="1" ht="12.75" hidden="1">
      <c r="A147" s="15" t="s">
        <v>16</v>
      </c>
      <c r="B147" s="1"/>
      <c r="C147" s="1">
        <v>1345</v>
      </c>
      <c r="D147" s="1">
        <v>1062</v>
      </c>
      <c r="E147" s="1">
        <v>826</v>
      </c>
      <c r="F147" s="15" t="s">
        <v>16</v>
      </c>
      <c r="G147" s="1">
        <v>898</v>
      </c>
      <c r="H147" s="1">
        <v>542</v>
      </c>
      <c r="I147" s="1">
        <v>338</v>
      </c>
      <c r="O147" s="35"/>
      <c r="P147" s="35"/>
    </row>
    <row r="148" spans="1:16" customFormat="1" ht="12.75" hidden="1">
      <c r="A148" s="15" t="s">
        <v>17</v>
      </c>
      <c r="B148" s="1"/>
      <c r="C148" s="1">
        <v>2004</v>
      </c>
      <c r="D148" s="1">
        <v>1740</v>
      </c>
      <c r="E148" s="1">
        <v>1418</v>
      </c>
      <c r="F148" s="15" t="s">
        <v>17</v>
      </c>
      <c r="G148" s="1">
        <v>1672</v>
      </c>
      <c r="H148" s="1">
        <v>1168</v>
      </c>
      <c r="I148" s="1">
        <v>701</v>
      </c>
      <c r="O148" s="35"/>
      <c r="P148" s="35"/>
    </row>
    <row r="149" spans="1:16" customFormat="1" ht="12.75" hidden="1">
      <c r="A149" s="15" t="s">
        <v>18</v>
      </c>
      <c r="B149" s="1"/>
      <c r="C149" s="1">
        <v>1706</v>
      </c>
      <c r="D149" s="1">
        <v>1371</v>
      </c>
      <c r="E149" s="1">
        <v>1009</v>
      </c>
      <c r="F149" s="15" t="s">
        <v>18</v>
      </c>
      <c r="G149" s="1">
        <v>1370</v>
      </c>
      <c r="H149" s="1">
        <v>888</v>
      </c>
      <c r="I149" s="1">
        <v>503</v>
      </c>
      <c r="O149" s="35"/>
      <c r="P149" s="35"/>
    </row>
    <row r="150" spans="1:16" customFormat="1" ht="12.75" hidden="1">
      <c r="A150" s="15" t="s">
        <v>19</v>
      </c>
      <c r="B150" s="1"/>
      <c r="C150" s="1">
        <v>3289</v>
      </c>
      <c r="D150" s="1">
        <v>2743</v>
      </c>
      <c r="E150" s="1">
        <v>2149</v>
      </c>
      <c r="F150" s="15" t="s">
        <v>19</v>
      </c>
      <c r="G150" s="1">
        <v>2624</v>
      </c>
      <c r="H150" s="1">
        <v>1826</v>
      </c>
      <c r="I150" s="1">
        <v>1024</v>
      </c>
      <c r="O150" s="35"/>
      <c r="P150" s="35"/>
    </row>
    <row r="151" spans="1:16" customFormat="1" ht="12.75" hidden="1">
      <c r="A151" s="15" t="s">
        <v>20</v>
      </c>
      <c r="B151" s="1"/>
      <c r="C151" s="1">
        <v>1076</v>
      </c>
      <c r="D151" s="1">
        <v>883</v>
      </c>
      <c r="E151" s="1">
        <v>680</v>
      </c>
      <c r="F151" s="15" t="s">
        <v>20</v>
      </c>
      <c r="G151" s="1">
        <v>645</v>
      </c>
      <c r="H151" s="1">
        <v>380</v>
      </c>
      <c r="I151" s="1">
        <v>230</v>
      </c>
      <c r="O151" s="35"/>
      <c r="P151" s="35"/>
    </row>
    <row r="152" spans="1:16" customFormat="1" ht="12.75" hidden="1">
      <c r="A152" s="15" t="s">
        <v>21</v>
      </c>
      <c r="B152" s="1"/>
      <c r="C152" s="1">
        <v>7323</v>
      </c>
      <c r="D152" s="1">
        <v>6726</v>
      </c>
      <c r="E152" s="1">
        <v>5859</v>
      </c>
      <c r="F152" s="15" t="s">
        <v>21</v>
      </c>
      <c r="G152" s="1">
        <v>6240</v>
      </c>
      <c r="H152" s="1">
        <v>5060</v>
      </c>
      <c r="I152" s="1">
        <v>3682</v>
      </c>
      <c r="O152" s="35"/>
      <c r="P152" s="35"/>
    </row>
    <row r="153" spans="1:16" customFormat="1" ht="12.75" hidden="1">
      <c r="A153" s="15" t="s">
        <v>22</v>
      </c>
      <c r="B153" s="1"/>
      <c r="C153" s="1">
        <v>3566</v>
      </c>
      <c r="D153" s="1">
        <v>3069</v>
      </c>
      <c r="E153" s="1">
        <v>2507</v>
      </c>
      <c r="F153" s="15" t="s">
        <v>22</v>
      </c>
      <c r="G153" s="1">
        <v>3059</v>
      </c>
      <c r="H153" s="1">
        <v>2405</v>
      </c>
      <c r="I153" s="1">
        <v>1725</v>
      </c>
      <c r="O153" s="35"/>
      <c r="P153" s="35"/>
    </row>
    <row r="154" spans="1:16" customFormat="1" ht="12.75" hidden="1">
      <c r="A154" s="15" t="s">
        <v>23</v>
      </c>
      <c r="B154" s="1"/>
      <c r="C154" s="1">
        <v>3127</v>
      </c>
      <c r="D154" s="1">
        <v>2776</v>
      </c>
      <c r="E154" s="1">
        <v>2246</v>
      </c>
      <c r="F154" s="15" t="s">
        <v>23</v>
      </c>
      <c r="G154" s="1">
        <v>2464</v>
      </c>
      <c r="H154" s="1">
        <v>1844</v>
      </c>
      <c r="I154" s="1">
        <v>1233</v>
      </c>
      <c r="O154" s="35"/>
      <c r="P154" s="35"/>
    </row>
    <row r="155" spans="1:16" customFormat="1" ht="12.75" hidden="1">
      <c r="A155" s="15" t="s">
        <v>24</v>
      </c>
      <c r="B155" s="1"/>
      <c r="C155" s="1">
        <v>2063</v>
      </c>
      <c r="D155" s="1">
        <v>1782</v>
      </c>
      <c r="E155" s="1">
        <v>1417</v>
      </c>
      <c r="F155" s="15" t="s">
        <v>24</v>
      </c>
      <c r="G155" s="1">
        <v>1574</v>
      </c>
      <c r="H155" s="1">
        <v>1012</v>
      </c>
      <c r="I155" s="1">
        <v>558</v>
      </c>
      <c r="O155" s="35"/>
      <c r="P155" s="35"/>
    </row>
    <row r="156" spans="1:16" customFormat="1" ht="12.75" hidden="1">
      <c r="A156" s="15" t="s">
        <v>25</v>
      </c>
      <c r="B156" s="1"/>
      <c r="C156" s="1">
        <v>575</v>
      </c>
      <c r="D156" s="1">
        <v>524</v>
      </c>
      <c r="E156" s="1">
        <v>441</v>
      </c>
      <c r="F156" s="15" t="s">
        <v>25</v>
      </c>
      <c r="G156" s="1">
        <v>485</v>
      </c>
      <c r="H156" s="1">
        <v>358</v>
      </c>
      <c r="I156" s="1">
        <v>228</v>
      </c>
      <c r="O156" s="35"/>
      <c r="P156" s="35"/>
    </row>
    <row r="157" spans="1:16" ht="12.75" hidden="1">
      <c r="A157" s="15" t="s">
        <v>35</v>
      </c>
      <c r="C157" s="1">
        <f>SUM(C145:C156)</f>
        <v>31488</v>
      </c>
      <c r="D157" s="1">
        <f>SUM(D145:D156)</f>
        <v>27385</v>
      </c>
      <c r="E157" s="1">
        <f>SUM(E145:E156)</f>
        <v>22352</v>
      </c>
      <c r="F157" s="15" t="s">
        <v>35</v>
      </c>
      <c r="G157">
        <f>SUM(G145:G156)</f>
        <v>25141</v>
      </c>
      <c r="H157">
        <f>SUM(H145:H156)</f>
        <v>18014</v>
      </c>
      <c r="I157">
        <f>SUM(I145:I156)</f>
        <v>11607</v>
      </c>
      <c r="K157"/>
      <c r="L157"/>
      <c r="M157"/>
      <c r="N157"/>
      <c r="O157" s="35"/>
      <c r="P157" s="35"/>
    </row>
    <row r="160" spans="1:16" ht="12.75">
      <c r="A160" s="15"/>
      <c r="B160" s="33"/>
      <c r="C160" s="34"/>
      <c r="D160" s="34"/>
      <c r="E160" s="34"/>
      <c r="F160" s="35"/>
      <c r="G160" s="35"/>
      <c r="H160"/>
      <c r="I160"/>
    </row>
    <row r="161" spans="1:9" ht="12.75">
      <c r="A161" s="15"/>
      <c r="B161" s="33"/>
      <c r="C161" s="34"/>
      <c r="D161" s="34"/>
      <c r="E161" s="34"/>
      <c r="F161" s="35"/>
      <c r="G161" s="35"/>
      <c r="H161"/>
      <c r="I161"/>
    </row>
    <row r="162" spans="1:9" ht="12.75">
      <c r="A162" s="15"/>
      <c r="B162" s="33"/>
      <c r="C162" s="34"/>
      <c r="D162" s="34"/>
      <c r="E162" s="34"/>
      <c r="F162" s="35"/>
      <c r="G162" s="35"/>
      <c r="H162"/>
      <c r="I162"/>
    </row>
    <row r="163" spans="1:9" ht="12.75">
      <c r="A163" s="15"/>
      <c r="B163" s="33"/>
      <c r="C163" s="34"/>
      <c r="D163" s="34"/>
      <c r="E163" s="34"/>
      <c r="F163" s="35"/>
      <c r="G163" s="35"/>
      <c r="H163"/>
      <c r="I163"/>
    </row>
    <row r="164" spans="1:9" ht="12.75">
      <c r="A164" s="15"/>
      <c r="B164" s="33"/>
      <c r="C164" s="34"/>
      <c r="D164" s="34"/>
      <c r="E164" s="34"/>
      <c r="F164" s="35"/>
      <c r="G164" s="35"/>
      <c r="H164"/>
      <c r="I164"/>
    </row>
    <row r="165" spans="1:9" ht="12.75">
      <c r="A165" s="15"/>
      <c r="B165" s="33"/>
      <c r="C165" s="34"/>
      <c r="D165" s="34"/>
      <c r="E165" s="34"/>
      <c r="F165" s="35"/>
      <c r="G165" s="35"/>
      <c r="H165"/>
      <c r="I165"/>
    </row>
    <row r="166" spans="1:9" ht="12.75">
      <c r="A166" s="15"/>
      <c r="B166" s="33"/>
      <c r="C166" s="34"/>
      <c r="D166" s="34"/>
      <c r="E166" s="34"/>
      <c r="F166" s="35"/>
      <c r="G166" s="35"/>
      <c r="H166"/>
      <c r="I166"/>
    </row>
    <row r="167" spans="1:9" ht="12.75">
      <c r="A167" s="15"/>
      <c r="B167" s="33"/>
      <c r="C167" s="34"/>
      <c r="D167" s="34"/>
      <c r="E167" s="34"/>
      <c r="F167" s="35"/>
      <c r="G167" s="35"/>
      <c r="H167"/>
      <c r="I167"/>
    </row>
    <row r="168" spans="1:9" ht="12.75">
      <c r="A168" s="15"/>
      <c r="B168" s="33"/>
      <c r="C168" s="34"/>
      <c r="D168" s="34"/>
      <c r="E168" s="34"/>
      <c r="F168" s="35"/>
      <c r="G168" s="35"/>
      <c r="H168"/>
      <c r="I168"/>
    </row>
    <row r="169" spans="1:9" ht="12.75">
      <c r="A169" s="15"/>
      <c r="B169" s="33"/>
      <c r="C169" s="34"/>
      <c r="D169" s="34"/>
      <c r="E169" s="34"/>
      <c r="F169" s="35"/>
      <c r="G169" s="35"/>
      <c r="H169"/>
      <c r="I169"/>
    </row>
    <row r="170" spans="1:9" ht="12.75">
      <c r="A170" s="15"/>
      <c r="B170" s="25"/>
      <c r="C170" s="34"/>
      <c r="D170" s="34"/>
      <c r="E170" s="34"/>
      <c r="F170" s="35"/>
      <c r="G170" s="35"/>
      <c r="H170"/>
      <c r="I170"/>
    </row>
    <row r="171" spans="1:9" ht="12.75">
      <c r="A171" s="15"/>
      <c r="B171" s="33"/>
      <c r="C171" s="34"/>
      <c r="D171" s="34"/>
      <c r="E171" s="34"/>
      <c r="F171" s="35"/>
      <c r="G171" s="35"/>
      <c r="H171"/>
      <c r="I171"/>
    </row>
    <row r="172" spans="1:9">
      <c r="A172"/>
      <c r="B172"/>
      <c r="C172" s="35"/>
      <c r="D172" s="35"/>
      <c r="E172" s="35"/>
      <c r="F172" s="35"/>
      <c r="G172" s="35"/>
      <c r="H172"/>
      <c r="I172"/>
    </row>
    <row r="173" spans="1:9">
      <c r="A173"/>
      <c r="B173"/>
      <c r="C173" s="42"/>
      <c r="D173" s="43"/>
      <c r="E173" s="43"/>
      <c r="F173" s="35"/>
      <c r="G173" s="35"/>
      <c r="H173"/>
      <c r="I173"/>
    </row>
    <row r="174" spans="1:9" ht="12.75">
      <c r="A174" s="15"/>
      <c r="B174"/>
      <c r="C174"/>
      <c r="D174"/>
      <c r="E174"/>
      <c r="F174" s="35"/>
      <c r="G174" s="35"/>
      <c r="H174"/>
      <c r="I174"/>
    </row>
    <row r="175" spans="1:9" ht="12.75">
      <c r="A175" s="15"/>
      <c r="B175"/>
      <c r="C175"/>
      <c r="D175"/>
      <c r="E175"/>
      <c r="F175" s="35"/>
      <c r="G175" s="35"/>
      <c r="H175"/>
      <c r="I175"/>
    </row>
    <row r="176" spans="1:9" ht="12.75">
      <c r="A176" s="15"/>
      <c r="B176"/>
      <c r="C176"/>
      <c r="D176"/>
      <c r="E176"/>
      <c r="F176" s="35"/>
      <c r="G176" s="35"/>
      <c r="H176"/>
      <c r="I176"/>
    </row>
    <row r="177" spans="1:9" ht="12.75">
      <c r="A177" s="15"/>
      <c r="B177"/>
      <c r="C177"/>
      <c r="D177"/>
      <c r="E177"/>
      <c r="F177" s="35"/>
      <c r="G177" s="35"/>
      <c r="H177"/>
      <c r="I177"/>
    </row>
    <row r="178" spans="1:9" ht="12.75">
      <c r="A178" s="15"/>
      <c r="B178"/>
      <c r="C178"/>
      <c r="D178"/>
      <c r="E178"/>
      <c r="F178" s="35"/>
      <c r="G178" s="35"/>
      <c r="H178"/>
      <c r="I178"/>
    </row>
    <row r="179" spans="1:9" ht="12.75">
      <c r="A179" s="15"/>
      <c r="B179"/>
      <c r="C179"/>
      <c r="D179"/>
      <c r="E179"/>
      <c r="F179" s="35"/>
      <c r="G179" s="35"/>
      <c r="H179"/>
      <c r="I179"/>
    </row>
    <row r="180" spans="1:9" ht="12.75">
      <c r="A180" s="15"/>
      <c r="B180"/>
      <c r="C180"/>
      <c r="D180"/>
      <c r="E180"/>
      <c r="F180" s="35"/>
      <c r="G180" s="35"/>
      <c r="H180"/>
      <c r="I180"/>
    </row>
    <row r="181" spans="1:9" ht="12.75">
      <c r="A181" s="15"/>
      <c r="B181"/>
      <c r="C181"/>
      <c r="D181"/>
      <c r="E181"/>
      <c r="F181" s="35"/>
      <c r="G181" s="35"/>
      <c r="H181"/>
      <c r="I181"/>
    </row>
    <row r="182" spans="1:9" ht="12.75">
      <c r="A182" s="15"/>
      <c r="B182"/>
      <c r="C182"/>
      <c r="D182"/>
      <c r="E182"/>
      <c r="F182" s="35"/>
      <c r="G182" s="35"/>
      <c r="H182"/>
      <c r="I182"/>
    </row>
    <row r="183" spans="1:9" ht="12.75">
      <c r="A183" s="15"/>
      <c r="B183"/>
      <c r="C183"/>
      <c r="D183"/>
      <c r="E183"/>
      <c r="F183" s="35"/>
      <c r="G183" s="35"/>
      <c r="H183"/>
      <c r="I183"/>
    </row>
    <row r="184" spans="1:9" ht="12.75">
      <c r="A184" s="15"/>
      <c r="B184"/>
      <c r="C184"/>
      <c r="D184"/>
      <c r="E184"/>
      <c r="F184" s="35"/>
      <c r="G184" s="35"/>
      <c r="H184"/>
      <c r="I184"/>
    </row>
    <row r="185" spans="1:9" ht="12.75">
      <c r="A185" s="15"/>
      <c r="B185"/>
      <c r="C185"/>
      <c r="D185"/>
      <c r="E185"/>
      <c r="F185" s="35"/>
      <c r="G185" s="35"/>
      <c r="H185"/>
      <c r="I185"/>
    </row>
    <row r="186" spans="1:9" ht="12.75">
      <c r="A186" s="15"/>
      <c r="B186"/>
      <c r="C186"/>
      <c r="D186"/>
      <c r="E186"/>
      <c r="F186" s="35"/>
      <c r="G186" s="35"/>
      <c r="H186"/>
      <c r="I186"/>
    </row>
  </sheetData>
  <mergeCells count="7">
    <mergeCell ref="A128:I128"/>
    <mergeCell ref="A1:L1"/>
    <mergeCell ref="A2:L2"/>
    <mergeCell ref="A35:I35"/>
    <mergeCell ref="A66:H66"/>
    <mergeCell ref="A97:F97"/>
    <mergeCell ref="A4:F4"/>
  </mergeCells>
  <printOptions gridLines="1"/>
  <pageMargins left="0.75" right="0.75" top="1" bottom="1" header="0.5" footer="0.5"/>
  <pageSetup scale="59" orientation="landscape" r:id="rId1"/>
  <headerFooter alignWithMargins="0"/>
  <rowBreaks count="2" manualBreakCount="2">
    <brk id="65" max="16383" man="1"/>
    <brk id="1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zoomScaleNormal="100" workbookViewId="0">
      <selection activeCell="D165" sqref="D165"/>
    </sheetView>
  </sheetViews>
  <sheetFormatPr defaultRowHeight="12"/>
  <cols>
    <col min="1" max="1" width="16.85546875" customWidth="1"/>
    <col min="2" max="2" width="19" style="39" customWidth="1"/>
    <col min="3" max="6" width="9.140625" style="39"/>
  </cols>
  <sheetData>
    <row r="1" spans="1:12" s="1" customFormat="1" ht="15.75">
      <c r="A1" s="71" t="s">
        <v>94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1" customFormat="1" ht="16.5" thickBo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45" customFormat="1" ht="15.7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s="45" customFormat="1" ht="15.75">
      <c r="A4" s="76" t="s">
        <v>95</v>
      </c>
      <c r="B4" s="76"/>
      <c r="C4" s="76"/>
      <c r="D4" s="44"/>
      <c r="E4" s="44"/>
      <c r="F4" s="44"/>
      <c r="G4" s="44"/>
      <c r="H4" s="44"/>
      <c r="I4" s="44"/>
      <c r="J4" s="44"/>
      <c r="K4" s="44"/>
      <c r="L4" s="44"/>
    </row>
    <row r="5" spans="1:12">
      <c r="A5" s="46"/>
      <c r="B5" s="29" t="s">
        <v>96</v>
      </c>
      <c r="C5" s="24" t="s">
        <v>73</v>
      </c>
    </row>
    <row r="6" spans="1:12" ht="12.75">
      <c r="A6" s="15" t="s">
        <v>14</v>
      </c>
      <c r="B6" s="39">
        <v>24659</v>
      </c>
      <c r="C6" s="47">
        <f>C21/B6</f>
        <v>0.80076239912405212</v>
      </c>
    </row>
    <row r="7" spans="1:12" ht="12.75">
      <c r="A7" s="15" t="s">
        <v>15</v>
      </c>
      <c r="B7" s="39">
        <v>39942</v>
      </c>
      <c r="C7" s="47">
        <f t="shared" ref="C7:C18" si="0">C22/B7</f>
        <v>0.82391968354113465</v>
      </c>
    </row>
    <row r="8" spans="1:12" ht="12.75">
      <c r="A8" s="15" t="s">
        <v>16</v>
      </c>
      <c r="B8" s="39">
        <v>28110</v>
      </c>
      <c r="C8" s="47">
        <f t="shared" si="0"/>
        <v>0.65699039487726785</v>
      </c>
    </row>
    <row r="9" spans="1:12" ht="12.75">
      <c r="A9" s="15" t="s">
        <v>17</v>
      </c>
      <c r="B9" s="39">
        <v>34119</v>
      </c>
      <c r="C9" s="47">
        <f t="shared" si="0"/>
        <v>0.84589231806324927</v>
      </c>
    </row>
    <row r="10" spans="1:12" ht="12.75">
      <c r="A10" s="15" t="s">
        <v>18</v>
      </c>
      <c r="B10" s="39">
        <v>32744</v>
      </c>
      <c r="C10" s="47">
        <f t="shared" si="0"/>
        <v>0.66564866845834347</v>
      </c>
    </row>
    <row r="11" spans="1:12" ht="12.75">
      <c r="A11" s="15" t="s">
        <v>19</v>
      </c>
      <c r="B11" s="39">
        <v>58121</v>
      </c>
      <c r="C11" s="47">
        <f t="shared" si="0"/>
        <v>0.76008671564494756</v>
      </c>
    </row>
    <row r="12" spans="1:12" ht="12.75">
      <c r="A12" s="15" t="s">
        <v>20</v>
      </c>
      <c r="B12" s="39">
        <v>22086</v>
      </c>
      <c r="C12" s="47">
        <f t="shared" si="0"/>
        <v>0.69270125871592869</v>
      </c>
    </row>
    <row r="13" spans="1:12" ht="12.75">
      <c r="A13" s="15" t="s">
        <v>21</v>
      </c>
      <c r="B13" s="39">
        <v>125714</v>
      </c>
      <c r="C13" s="47">
        <f t="shared" si="0"/>
        <v>0.82866665606058199</v>
      </c>
    </row>
    <row r="14" spans="1:12" ht="12.75">
      <c r="A14" s="15" t="s">
        <v>22</v>
      </c>
      <c r="B14" s="39">
        <v>97207</v>
      </c>
      <c r="C14" s="47">
        <f t="shared" si="0"/>
        <v>0.71362144701513264</v>
      </c>
    </row>
    <row r="15" spans="1:12" ht="12.75">
      <c r="A15" s="15" t="s">
        <v>23</v>
      </c>
      <c r="B15" s="39">
        <v>55666</v>
      </c>
      <c r="C15" s="47">
        <f t="shared" si="0"/>
        <v>0.79678798548485608</v>
      </c>
    </row>
    <row r="16" spans="1:12" ht="12.75">
      <c r="A16" s="15" t="s">
        <v>24</v>
      </c>
      <c r="B16" s="39">
        <v>39895</v>
      </c>
      <c r="C16" s="47">
        <f t="shared" si="0"/>
        <v>0.77245268830680536</v>
      </c>
    </row>
    <row r="17" spans="1:3" ht="12.75">
      <c r="A17" s="15" t="s">
        <v>25</v>
      </c>
      <c r="B17" s="39">
        <v>9227</v>
      </c>
      <c r="C17" s="47">
        <f t="shared" si="0"/>
        <v>0.92576135255229219</v>
      </c>
    </row>
    <row r="18" spans="1:3" ht="12.75">
      <c r="A18" s="15" t="s">
        <v>35</v>
      </c>
      <c r="B18" s="39">
        <f>SUM(B6:B17)</f>
        <v>567490</v>
      </c>
      <c r="C18" s="47">
        <f t="shared" si="0"/>
        <v>0.77272374843609581</v>
      </c>
    </row>
    <row r="19" spans="1:3" ht="12.75">
      <c r="A19" s="15"/>
    </row>
    <row r="20" spans="1:3" hidden="1">
      <c r="A20" s="1"/>
      <c r="C20" s="36" t="s">
        <v>73</v>
      </c>
    </row>
    <row r="21" spans="1:3" ht="12.75" hidden="1">
      <c r="A21" s="15" t="s">
        <v>14</v>
      </c>
      <c r="C21" s="39">
        <v>19746</v>
      </c>
    </row>
    <row r="22" spans="1:3" ht="12.75" hidden="1">
      <c r="A22" s="15" t="s">
        <v>15</v>
      </c>
      <c r="C22" s="39">
        <v>32909</v>
      </c>
    </row>
    <row r="23" spans="1:3" ht="12.75" hidden="1">
      <c r="A23" s="15" t="s">
        <v>16</v>
      </c>
      <c r="C23" s="39">
        <v>18468</v>
      </c>
    </row>
    <row r="24" spans="1:3" ht="12.75" hidden="1">
      <c r="A24" s="15" t="s">
        <v>17</v>
      </c>
      <c r="C24" s="39">
        <v>28861</v>
      </c>
    </row>
    <row r="25" spans="1:3" ht="12.75" hidden="1">
      <c r="A25" s="15" t="s">
        <v>18</v>
      </c>
      <c r="C25" s="39">
        <v>21796</v>
      </c>
    </row>
    <row r="26" spans="1:3" ht="12.75" hidden="1">
      <c r="A26" s="15" t="s">
        <v>19</v>
      </c>
      <c r="C26" s="39">
        <v>44177</v>
      </c>
    </row>
    <row r="27" spans="1:3" ht="12.75" hidden="1">
      <c r="A27" s="15" t="s">
        <v>20</v>
      </c>
      <c r="C27" s="39">
        <v>15299</v>
      </c>
    </row>
    <row r="28" spans="1:3" ht="12.75" hidden="1">
      <c r="A28" s="15" t="s">
        <v>21</v>
      </c>
      <c r="C28" s="39">
        <v>104175</v>
      </c>
    </row>
    <row r="29" spans="1:3" ht="12.75" hidden="1">
      <c r="A29" s="15" t="s">
        <v>22</v>
      </c>
      <c r="C29" s="39">
        <v>69369</v>
      </c>
    </row>
    <row r="30" spans="1:3" ht="12.75" hidden="1">
      <c r="A30" s="15" t="s">
        <v>23</v>
      </c>
      <c r="C30" s="39">
        <v>44354</v>
      </c>
    </row>
    <row r="31" spans="1:3" ht="12.75" hidden="1">
      <c r="A31" s="15" t="s">
        <v>24</v>
      </c>
      <c r="C31" s="39">
        <v>30817</v>
      </c>
    </row>
    <row r="32" spans="1:3" ht="12.75" hidden="1">
      <c r="A32" s="15" t="s">
        <v>25</v>
      </c>
      <c r="C32" s="39">
        <v>8542</v>
      </c>
    </row>
    <row r="33" spans="1:5" ht="12.75" hidden="1">
      <c r="A33" s="15" t="s">
        <v>35</v>
      </c>
      <c r="C33" s="39">
        <f>SUM(C21:C32)</f>
        <v>438513</v>
      </c>
    </row>
    <row r="34" spans="1:5" hidden="1"/>
    <row r="35" spans="1:5" ht="15.75">
      <c r="A35" s="75" t="s">
        <v>97</v>
      </c>
      <c r="B35" s="75"/>
      <c r="C35" s="75"/>
      <c r="D35" s="75"/>
      <c r="E35" s="75"/>
    </row>
    <row r="36" spans="1:5" ht="12.75">
      <c r="A36" s="48"/>
      <c r="B36" s="29" t="s">
        <v>96</v>
      </c>
      <c r="C36" s="49" t="s">
        <v>98</v>
      </c>
      <c r="D36" s="49" t="s">
        <v>99</v>
      </c>
      <c r="E36" s="49" t="s">
        <v>100</v>
      </c>
    </row>
    <row r="37" spans="1:5" ht="12.75">
      <c r="A37" s="15" t="s">
        <v>14</v>
      </c>
      <c r="B37" s="39">
        <v>3179</v>
      </c>
      <c r="C37" s="47">
        <f t="shared" ref="C37:C49" si="1">C52/B37</f>
        <v>0.46932997798049703</v>
      </c>
      <c r="D37" s="47">
        <f>D52/B37</f>
        <v>0.39194715319282791</v>
      </c>
      <c r="E37" s="47">
        <f>E52/B37</f>
        <v>0.31456432840515886</v>
      </c>
    </row>
    <row r="38" spans="1:5" ht="12.75">
      <c r="A38" s="15" t="s">
        <v>15</v>
      </c>
      <c r="B38" s="39">
        <v>4602</v>
      </c>
      <c r="C38" s="47">
        <f t="shared" si="1"/>
        <v>0.50999565406345071</v>
      </c>
      <c r="D38" s="47">
        <f t="shared" ref="D38:D48" si="2">D53/B38</f>
        <v>0.41894828335506301</v>
      </c>
      <c r="E38" s="47">
        <f t="shared" ref="E38:E48" si="3">E53/B38</f>
        <v>0.33224684919600173</v>
      </c>
    </row>
    <row r="39" spans="1:5" ht="12.75">
      <c r="A39" s="15" t="s">
        <v>16</v>
      </c>
      <c r="B39" s="39">
        <v>3131</v>
      </c>
      <c r="C39" s="47">
        <f t="shared" si="1"/>
        <v>0.57553497285212396</v>
      </c>
      <c r="D39" s="47">
        <f t="shared" si="2"/>
        <v>0.44937719578409452</v>
      </c>
      <c r="E39" s="47">
        <f t="shared" si="3"/>
        <v>0.34653465346534651</v>
      </c>
    </row>
    <row r="40" spans="1:5" ht="12.75">
      <c r="A40" s="15" t="s">
        <v>17</v>
      </c>
      <c r="B40" s="39">
        <v>3998</v>
      </c>
      <c r="C40" s="47">
        <f t="shared" si="1"/>
        <v>0.69359679839919963</v>
      </c>
      <c r="D40" s="47">
        <f t="shared" si="2"/>
        <v>0.59929964982491246</v>
      </c>
      <c r="E40" s="47">
        <f t="shared" si="3"/>
        <v>0.49474737368684341</v>
      </c>
    </row>
    <row r="41" spans="1:5" ht="12.75">
      <c r="A41" s="15" t="s">
        <v>18</v>
      </c>
      <c r="B41" s="39">
        <v>3865</v>
      </c>
      <c r="C41" s="47">
        <f t="shared" si="1"/>
        <v>0.4755498059508409</v>
      </c>
      <c r="D41" s="47">
        <f t="shared" si="2"/>
        <v>0.37153945666235444</v>
      </c>
      <c r="E41" s="47">
        <f t="shared" si="3"/>
        <v>0.2923673997412678</v>
      </c>
    </row>
    <row r="42" spans="1:5" ht="12.75">
      <c r="A42" s="15" t="s">
        <v>19</v>
      </c>
      <c r="B42" s="39">
        <v>7744</v>
      </c>
      <c r="C42" s="47">
        <f t="shared" si="1"/>
        <v>0.58819731404958675</v>
      </c>
      <c r="D42" s="47">
        <f t="shared" si="2"/>
        <v>0.47430268595041325</v>
      </c>
      <c r="E42" s="47">
        <f t="shared" si="3"/>
        <v>0.37461260330578511</v>
      </c>
    </row>
    <row r="43" spans="1:5" ht="12.75">
      <c r="A43" s="15" t="s">
        <v>20</v>
      </c>
      <c r="B43" s="39">
        <v>2396</v>
      </c>
      <c r="C43" s="47">
        <f t="shared" si="1"/>
        <v>0.62186978297161932</v>
      </c>
      <c r="D43" s="47">
        <f t="shared" si="2"/>
        <v>0.51627712854757934</v>
      </c>
      <c r="E43" s="47">
        <f t="shared" si="3"/>
        <v>0.41151919866444076</v>
      </c>
    </row>
    <row r="44" spans="1:5" ht="12.75">
      <c r="A44" s="15" t="s">
        <v>21</v>
      </c>
      <c r="B44" s="39">
        <v>12747</v>
      </c>
      <c r="C44" s="47">
        <f t="shared" si="1"/>
        <v>0.5560524044873304</v>
      </c>
      <c r="D44" s="47">
        <f t="shared" si="2"/>
        <v>0.47462147956381895</v>
      </c>
      <c r="E44" s="47">
        <f t="shared" si="3"/>
        <v>0.39577939907429199</v>
      </c>
    </row>
    <row r="45" spans="1:5" ht="12.75">
      <c r="A45" s="15" t="s">
        <v>22</v>
      </c>
      <c r="B45" s="39">
        <v>10808</v>
      </c>
      <c r="C45" s="47">
        <f t="shared" si="1"/>
        <v>0.36917098445595853</v>
      </c>
      <c r="D45" s="47">
        <f t="shared" si="2"/>
        <v>0.29653960029607696</v>
      </c>
      <c r="E45" s="47">
        <f t="shared" si="3"/>
        <v>0.23519615099925981</v>
      </c>
    </row>
    <row r="46" spans="1:5" ht="12.75">
      <c r="A46" s="15" t="s">
        <v>23</v>
      </c>
      <c r="B46" s="39">
        <v>7113</v>
      </c>
      <c r="C46" s="47">
        <f t="shared" si="1"/>
        <v>0.58104878391677206</v>
      </c>
      <c r="D46" s="47">
        <f t="shared" si="2"/>
        <v>0.46492337972725994</v>
      </c>
      <c r="E46" s="47">
        <f t="shared" si="3"/>
        <v>0.36848024743427527</v>
      </c>
    </row>
    <row r="47" spans="1:5" ht="12.75">
      <c r="A47" s="15" t="s">
        <v>24</v>
      </c>
      <c r="B47" s="39">
        <v>4269</v>
      </c>
      <c r="C47" s="47">
        <f t="shared" si="1"/>
        <v>0.56289529163738583</v>
      </c>
      <c r="D47" s="47">
        <f t="shared" si="2"/>
        <v>0.45467322557976109</v>
      </c>
      <c r="E47" s="47">
        <f t="shared" si="3"/>
        <v>0.35277582572030919</v>
      </c>
    </row>
    <row r="48" spans="1:5" ht="12.75">
      <c r="A48" s="15" t="s">
        <v>25</v>
      </c>
      <c r="B48" s="39">
        <v>1152</v>
      </c>
      <c r="C48" s="47">
        <f t="shared" si="1"/>
        <v>0.55295138888888884</v>
      </c>
      <c r="D48" s="47">
        <f t="shared" si="2"/>
        <v>0.4765625</v>
      </c>
      <c r="E48" s="47">
        <f t="shared" si="3"/>
        <v>0.40538194444444442</v>
      </c>
    </row>
    <row r="49" spans="1:5" ht="12.75">
      <c r="A49" s="15" t="s">
        <v>35</v>
      </c>
      <c r="B49" s="39">
        <f>SUM(B37:B48)</f>
        <v>65004</v>
      </c>
      <c r="C49" s="47">
        <f t="shared" si="1"/>
        <v>0.53147498615469813</v>
      </c>
      <c r="D49" s="47">
        <f>D64/B49</f>
        <v>0.43651159928619776</v>
      </c>
      <c r="E49" s="47">
        <f>E64/B49</f>
        <v>0.35059380961171621</v>
      </c>
    </row>
    <row r="50" spans="1:5" ht="12.75">
      <c r="A50" s="15"/>
    </row>
    <row r="51" spans="1:5" ht="12.75" hidden="1">
      <c r="A51" s="15"/>
      <c r="C51" s="39" t="s">
        <v>98</v>
      </c>
      <c r="D51" s="39" t="s">
        <v>99</v>
      </c>
      <c r="E51" s="39" t="s">
        <v>100</v>
      </c>
    </row>
    <row r="52" spans="1:5" ht="12.75" hidden="1">
      <c r="A52" s="15" t="s">
        <v>14</v>
      </c>
      <c r="C52" s="39">
        <v>1492</v>
      </c>
      <c r="D52" s="39">
        <v>1246</v>
      </c>
      <c r="E52" s="39">
        <v>1000</v>
      </c>
    </row>
    <row r="53" spans="1:5" ht="12.75" hidden="1">
      <c r="A53" s="15" t="s">
        <v>15</v>
      </c>
      <c r="C53" s="39">
        <v>2347</v>
      </c>
      <c r="D53" s="39">
        <v>1928</v>
      </c>
      <c r="E53" s="39">
        <v>1529</v>
      </c>
    </row>
    <row r="54" spans="1:5" ht="12.75" hidden="1">
      <c r="A54" s="15" t="s">
        <v>16</v>
      </c>
      <c r="C54" s="39">
        <v>1802</v>
      </c>
      <c r="D54" s="39">
        <v>1407</v>
      </c>
      <c r="E54" s="39">
        <v>1085</v>
      </c>
    </row>
    <row r="55" spans="1:5" ht="12.75" hidden="1">
      <c r="A55" s="15" t="s">
        <v>17</v>
      </c>
      <c r="C55" s="39">
        <v>2773</v>
      </c>
      <c r="D55" s="39">
        <v>2396</v>
      </c>
      <c r="E55" s="39">
        <v>1978</v>
      </c>
    </row>
    <row r="56" spans="1:5" ht="12.75" hidden="1">
      <c r="A56" s="15" t="s">
        <v>18</v>
      </c>
      <c r="C56" s="39">
        <v>1838</v>
      </c>
      <c r="D56" s="39">
        <v>1436</v>
      </c>
      <c r="E56" s="39">
        <v>1130</v>
      </c>
    </row>
    <row r="57" spans="1:5" ht="12.75" hidden="1">
      <c r="A57" s="15" t="s">
        <v>19</v>
      </c>
      <c r="C57" s="39">
        <v>4555</v>
      </c>
      <c r="D57" s="39">
        <v>3673</v>
      </c>
      <c r="E57" s="39">
        <v>2901</v>
      </c>
    </row>
    <row r="58" spans="1:5" ht="12.75" hidden="1">
      <c r="A58" s="15" t="s">
        <v>20</v>
      </c>
      <c r="C58" s="39">
        <v>1490</v>
      </c>
      <c r="D58" s="39">
        <v>1237</v>
      </c>
      <c r="E58" s="39">
        <v>986</v>
      </c>
    </row>
    <row r="59" spans="1:5" ht="12.75" hidden="1">
      <c r="A59" s="15" t="s">
        <v>21</v>
      </c>
      <c r="C59" s="39">
        <v>7088</v>
      </c>
      <c r="D59" s="39">
        <v>6050</v>
      </c>
      <c r="E59" s="39">
        <v>5045</v>
      </c>
    </row>
    <row r="60" spans="1:5" ht="12.75" hidden="1">
      <c r="A60" s="15" t="s">
        <v>22</v>
      </c>
      <c r="C60" s="39">
        <v>3990</v>
      </c>
      <c r="D60" s="39">
        <v>3205</v>
      </c>
      <c r="E60" s="39">
        <v>2542</v>
      </c>
    </row>
    <row r="61" spans="1:5" ht="12.75" hidden="1">
      <c r="A61" s="15" t="s">
        <v>23</v>
      </c>
      <c r="C61" s="39">
        <v>4133</v>
      </c>
      <c r="D61" s="39">
        <v>3307</v>
      </c>
      <c r="E61" s="39">
        <v>2621</v>
      </c>
    </row>
    <row r="62" spans="1:5" ht="12.75" hidden="1">
      <c r="A62" s="15" t="s">
        <v>24</v>
      </c>
      <c r="C62" s="39">
        <v>2403</v>
      </c>
      <c r="D62" s="39">
        <v>1941</v>
      </c>
      <c r="E62" s="39">
        <v>1506</v>
      </c>
    </row>
    <row r="63" spans="1:5" ht="12.75" hidden="1">
      <c r="A63" s="15" t="s">
        <v>25</v>
      </c>
      <c r="C63" s="39">
        <v>637</v>
      </c>
      <c r="D63" s="39">
        <v>549</v>
      </c>
      <c r="E63" s="39">
        <v>467</v>
      </c>
    </row>
    <row r="64" spans="1:5" ht="12.75" hidden="1">
      <c r="A64" s="15" t="s">
        <v>35</v>
      </c>
      <c r="C64" s="39">
        <f>SUM(C52:C63)</f>
        <v>34548</v>
      </c>
      <c r="D64" s="39">
        <f>SUM(D52:D63)</f>
        <v>28375</v>
      </c>
      <c r="E64" s="39">
        <f>SUM(E52:E63)</f>
        <v>22790</v>
      </c>
    </row>
    <row r="65" spans="1:5" hidden="1"/>
    <row r="66" spans="1:5" ht="15.75">
      <c r="A66" s="75" t="s">
        <v>101</v>
      </c>
      <c r="B66" s="75"/>
      <c r="C66" s="75"/>
      <c r="D66" s="75"/>
      <c r="E66" s="75"/>
    </row>
    <row r="67" spans="1:5" ht="12.75">
      <c r="A67" s="48"/>
      <c r="B67" s="29" t="s">
        <v>96</v>
      </c>
      <c r="C67" s="49" t="s">
        <v>98</v>
      </c>
      <c r="D67" s="49" t="s">
        <v>99</v>
      </c>
      <c r="E67" s="49" t="s">
        <v>100</v>
      </c>
    </row>
    <row r="68" spans="1:5" ht="12.75">
      <c r="A68" s="15" t="s">
        <v>14</v>
      </c>
      <c r="B68" s="39">
        <v>869</v>
      </c>
      <c r="C68" s="47">
        <f>C83/B68</f>
        <v>0.1806674338319908</v>
      </c>
      <c r="D68" s="47">
        <f>D83/B68</f>
        <v>0.1001150747986191</v>
      </c>
      <c r="E68" s="47">
        <f>E83/B68</f>
        <v>5.0632911392405063E-2</v>
      </c>
    </row>
    <row r="69" spans="1:5" ht="12.75">
      <c r="A69" s="15" t="s">
        <v>15</v>
      </c>
      <c r="B69" s="39">
        <v>1066</v>
      </c>
      <c r="C69" s="47">
        <f t="shared" ref="C69:C80" si="4">C84/B69</f>
        <v>0.23358348968105067</v>
      </c>
      <c r="D69" s="47">
        <f t="shared" ref="D69:D80" si="5">D84/B69</f>
        <v>0.12195121951219512</v>
      </c>
      <c r="E69" s="47">
        <f t="shared" ref="E69:E80" si="6">E84/B69</f>
        <v>6.8480300187617263E-2</v>
      </c>
    </row>
    <row r="70" spans="1:5" ht="12.75">
      <c r="A70" s="15" t="s">
        <v>16</v>
      </c>
      <c r="B70" s="39">
        <v>826</v>
      </c>
      <c r="C70" s="47">
        <f t="shared" si="4"/>
        <v>0.23365617433414043</v>
      </c>
      <c r="D70" s="47">
        <f t="shared" si="5"/>
        <v>0.12832929782082325</v>
      </c>
      <c r="E70" s="47">
        <f t="shared" si="6"/>
        <v>7.7481840193704604E-2</v>
      </c>
    </row>
    <row r="71" spans="1:5" ht="12.75">
      <c r="A71" s="15" t="s">
        <v>17</v>
      </c>
      <c r="B71" s="39">
        <v>1118</v>
      </c>
      <c r="C71" s="47">
        <f t="shared" si="4"/>
        <v>0.4856887298747764</v>
      </c>
      <c r="D71" s="47">
        <f t="shared" si="5"/>
        <v>0.28354203935599287</v>
      </c>
      <c r="E71" s="47">
        <f t="shared" si="6"/>
        <v>0.15026833631484796</v>
      </c>
    </row>
    <row r="72" spans="1:5" ht="12.75">
      <c r="A72" s="15" t="s">
        <v>18</v>
      </c>
      <c r="B72" s="39">
        <v>1077</v>
      </c>
      <c r="C72" s="47">
        <f t="shared" si="4"/>
        <v>0.27019498607242337</v>
      </c>
      <c r="D72" s="47">
        <f t="shared" si="5"/>
        <v>0.16063138347260911</v>
      </c>
      <c r="E72" s="47">
        <f t="shared" si="6"/>
        <v>8.2636954503249774E-2</v>
      </c>
    </row>
    <row r="73" spans="1:5" ht="12.75">
      <c r="A73" s="15" t="s">
        <v>19</v>
      </c>
      <c r="B73" s="39">
        <v>1893</v>
      </c>
      <c r="C73" s="47">
        <f t="shared" si="4"/>
        <v>0.40940306391970416</v>
      </c>
      <c r="D73" s="47">
        <f t="shared" si="5"/>
        <v>0.18753301637612255</v>
      </c>
      <c r="E73" s="47">
        <f t="shared" si="6"/>
        <v>7.3428420496566296E-2</v>
      </c>
    </row>
    <row r="74" spans="1:5" ht="12.75">
      <c r="A74" s="15" t="s">
        <v>20</v>
      </c>
      <c r="B74" s="39">
        <v>689</v>
      </c>
      <c r="C74" s="47">
        <f t="shared" si="4"/>
        <v>0.23947750362844702</v>
      </c>
      <c r="D74" s="47">
        <f t="shared" si="5"/>
        <v>0.10449927431059507</v>
      </c>
      <c r="E74" s="47">
        <f t="shared" si="6"/>
        <v>3.6284470246734396E-2</v>
      </c>
    </row>
    <row r="75" spans="1:5" ht="12.75">
      <c r="A75" s="15" t="s">
        <v>21</v>
      </c>
      <c r="B75" s="39">
        <v>3298</v>
      </c>
      <c r="C75" s="47">
        <f t="shared" si="4"/>
        <v>0.45087932080048515</v>
      </c>
      <c r="D75" s="47">
        <f t="shared" si="5"/>
        <v>0.30260764099454213</v>
      </c>
      <c r="E75" s="47">
        <f t="shared" si="6"/>
        <v>0.20648878107944207</v>
      </c>
    </row>
    <row r="76" spans="1:5" ht="12.75">
      <c r="A76" s="15" t="s">
        <v>22</v>
      </c>
      <c r="B76" s="39">
        <v>2459</v>
      </c>
      <c r="C76" s="47">
        <f t="shared" si="4"/>
        <v>0.34566897112647416</v>
      </c>
      <c r="D76" s="47">
        <f t="shared" si="5"/>
        <v>0.21878812525416835</v>
      </c>
      <c r="E76" s="47">
        <f t="shared" si="6"/>
        <v>0.15006100040666936</v>
      </c>
    </row>
    <row r="77" spans="1:5" ht="12.75">
      <c r="A77" s="15" t="s">
        <v>23</v>
      </c>
      <c r="B77" s="39">
        <v>1330</v>
      </c>
      <c r="C77" s="47">
        <f t="shared" si="4"/>
        <v>0.39097744360902253</v>
      </c>
      <c r="D77" s="47">
        <f t="shared" si="5"/>
        <v>0.23383458646616542</v>
      </c>
      <c r="E77" s="47">
        <f t="shared" si="6"/>
        <v>0.11503759398496241</v>
      </c>
    </row>
    <row r="78" spans="1:5" ht="12.75">
      <c r="A78" s="15" t="s">
        <v>24</v>
      </c>
      <c r="B78" s="39">
        <v>1122</v>
      </c>
      <c r="C78" s="47">
        <f t="shared" si="4"/>
        <v>0.25757575757575757</v>
      </c>
      <c r="D78" s="47">
        <f t="shared" si="5"/>
        <v>0.12388591800356506</v>
      </c>
      <c r="E78" s="47">
        <f t="shared" si="6"/>
        <v>6.5062388591800357E-2</v>
      </c>
    </row>
    <row r="79" spans="1:5" ht="12.75">
      <c r="A79" s="15" t="s">
        <v>25</v>
      </c>
      <c r="B79" s="39">
        <v>237</v>
      </c>
      <c r="C79" s="47">
        <f t="shared" si="4"/>
        <v>0.48101265822784811</v>
      </c>
      <c r="D79" s="47">
        <f t="shared" si="5"/>
        <v>0.30801687763713081</v>
      </c>
      <c r="E79" s="47">
        <f t="shared" si="6"/>
        <v>0.16033755274261605</v>
      </c>
    </row>
    <row r="80" spans="1:5" ht="12.75">
      <c r="A80" s="15" t="s">
        <v>35</v>
      </c>
      <c r="B80" s="39">
        <f>SUM(B68:B79)</f>
        <v>15984</v>
      </c>
      <c r="C80" s="47">
        <f t="shared" si="4"/>
        <v>0.35241491491491489</v>
      </c>
      <c r="D80" s="47">
        <f t="shared" si="5"/>
        <v>0.2063938938938939</v>
      </c>
      <c r="E80" s="47">
        <f t="shared" si="6"/>
        <v>0.11986986986986987</v>
      </c>
    </row>
    <row r="81" spans="1:5" ht="12.75">
      <c r="A81" s="15"/>
    </row>
    <row r="82" spans="1:5" hidden="1">
      <c r="A82" s="1"/>
      <c r="C82" s="39" t="s">
        <v>98</v>
      </c>
      <c r="D82" s="39" t="s">
        <v>99</v>
      </c>
      <c r="E82" s="39" t="s">
        <v>100</v>
      </c>
    </row>
    <row r="83" spans="1:5" ht="12.75" hidden="1">
      <c r="A83" s="15" t="s">
        <v>14</v>
      </c>
      <c r="C83" s="39">
        <v>157</v>
      </c>
      <c r="D83" s="39">
        <v>87</v>
      </c>
      <c r="E83" s="39">
        <v>44</v>
      </c>
    </row>
    <row r="84" spans="1:5" ht="12.75" hidden="1">
      <c r="A84" s="15" t="s">
        <v>15</v>
      </c>
      <c r="C84" s="39">
        <v>249</v>
      </c>
      <c r="D84" s="39">
        <v>130</v>
      </c>
      <c r="E84" s="39">
        <v>73</v>
      </c>
    </row>
    <row r="85" spans="1:5" ht="12.75" hidden="1">
      <c r="A85" s="15" t="s">
        <v>16</v>
      </c>
      <c r="C85" s="39">
        <v>193</v>
      </c>
      <c r="D85" s="39">
        <v>106</v>
      </c>
      <c r="E85" s="39">
        <v>64</v>
      </c>
    </row>
    <row r="86" spans="1:5" ht="12.75" hidden="1">
      <c r="A86" s="15" t="s">
        <v>17</v>
      </c>
      <c r="C86" s="39">
        <v>543</v>
      </c>
      <c r="D86" s="39">
        <v>317</v>
      </c>
      <c r="E86" s="39">
        <v>168</v>
      </c>
    </row>
    <row r="87" spans="1:5" ht="12.75" hidden="1">
      <c r="A87" s="15" t="s">
        <v>18</v>
      </c>
      <c r="C87" s="39">
        <v>291</v>
      </c>
      <c r="D87" s="39">
        <v>173</v>
      </c>
      <c r="E87" s="39">
        <v>89</v>
      </c>
    </row>
    <row r="88" spans="1:5" ht="12.75" hidden="1">
      <c r="A88" s="15" t="s">
        <v>19</v>
      </c>
      <c r="C88" s="39">
        <v>775</v>
      </c>
      <c r="D88" s="39">
        <v>355</v>
      </c>
      <c r="E88" s="39">
        <v>139</v>
      </c>
    </row>
    <row r="89" spans="1:5" ht="12.75" hidden="1">
      <c r="A89" s="15" t="s">
        <v>20</v>
      </c>
      <c r="C89" s="39">
        <v>165</v>
      </c>
      <c r="D89" s="39">
        <v>72</v>
      </c>
      <c r="E89" s="39">
        <v>25</v>
      </c>
    </row>
    <row r="90" spans="1:5" ht="12.75" hidden="1">
      <c r="A90" s="15" t="s">
        <v>21</v>
      </c>
      <c r="C90" s="39">
        <v>1487</v>
      </c>
      <c r="D90" s="39">
        <v>998</v>
      </c>
      <c r="E90" s="39">
        <v>681</v>
      </c>
    </row>
    <row r="91" spans="1:5" ht="12.75" hidden="1">
      <c r="A91" s="15" t="s">
        <v>22</v>
      </c>
      <c r="C91" s="39">
        <v>850</v>
      </c>
      <c r="D91" s="39">
        <v>538</v>
      </c>
      <c r="E91" s="39">
        <v>369</v>
      </c>
    </row>
    <row r="92" spans="1:5" ht="12.75" hidden="1">
      <c r="A92" s="15" t="s">
        <v>23</v>
      </c>
      <c r="C92" s="39">
        <v>520</v>
      </c>
      <c r="D92" s="39">
        <v>311</v>
      </c>
      <c r="E92" s="39">
        <v>153</v>
      </c>
    </row>
    <row r="93" spans="1:5" ht="12.75" hidden="1">
      <c r="A93" s="15" t="s">
        <v>24</v>
      </c>
      <c r="C93" s="39">
        <v>289</v>
      </c>
      <c r="D93" s="39">
        <v>139</v>
      </c>
      <c r="E93" s="39">
        <v>73</v>
      </c>
    </row>
    <row r="94" spans="1:5" ht="12.75" hidden="1">
      <c r="A94" s="15" t="s">
        <v>25</v>
      </c>
      <c r="C94" s="39">
        <v>114</v>
      </c>
      <c r="D94" s="39">
        <v>73</v>
      </c>
      <c r="E94" s="39">
        <v>38</v>
      </c>
    </row>
    <row r="95" spans="1:5" ht="12.75" hidden="1">
      <c r="A95" s="15" t="s">
        <v>35</v>
      </c>
      <c r="C95" s="39">
        <f>SUM(C83:C94)</f>
        <v>5633</v>
      </c>
      <c r="D95" s="39">
        <f>SUM(D83:D94)</f>
        <v>3299</v>
      </c>
      <c r="E95" s="39">
        <f>SUM(E83:E94)</f>
        <v>1916</v>
      </c>
    </row>
    <row r="96" spans="1:5" hidden="1"/>
    <row r="97" spans="1:3" ht="15.75">
      <c r="A97" s="75" t="s">
        <v>102</v>
      </c>
      <c r="B97" s="75"/>
      <c r="C97" s="75"/>
    </row>
    <row r="98" spans="1:3" ht="12.75">
      <c r="A98" s="48"/>
      <c r="B98" s="29" t="s">
        <v>96</v>
      </c>
      <c r="C98" s="49" t="s">
        <v>103</v>
      </c>
    </row>
    <row r="99" spans="1:3" ht="12.75">
      <c r="A99" s="15" t="s">
        <v>14</v>
      </c>
      <c r="B99" s="39">
        <v>4422</v>
      </c>
      <c r="C99" s="47">
        <f>C114/B99</f>
        <v>0.34803256445047492</v>
      </c>
    </row>
    <row r="100" spans="1:3" ht="12.75">
      <c r="A100" s="15" t="s">
        <v>15</v>
      </c>
      <c r="B100" s="39">
        <v>7712</v>
      </c>
      <c r="C100" s="47">
        <f t="shared" ref="C100:C111" si="7">C115/B100</f>
        <v>0.61294087136929465</v>
      </c>
    </row>
    <row r="101" spans="1:3" ht="12.75">
      <c r="A101" s="15" t="s">
        <v>16</v>
      </c>
      <c r="B101" s="39">
        <v>5210</v>
      </c>
      <c r="C101" s="47">
        <f t="shared" si="7"/>
        <v>0.41708253358925146</v>
      </c>
    </row>
    <row r="102" spans="1:3" ht="12.75">
      <c r="A102" s="15" t="s">
        <v>17</v>
      </c>
      <c r="B102" s="39">
        <v>6070</v>
      </c>
      <c r="C102" s="47">
        <f t="shared" si="7"/>
        <v>0.47990115321252058</v>
      </c>
    </row>
    <row r="103" spans="1:3" ht="12.75">
      <c r="A103" s="15" t="s">
        <v>18</v>
      </c>
      <c r="B103" s="39">
        <v>6055</v>
      </c>
      <c r="C103" s="47">
        <f t="shared" si="7"/>
        <v>0.26606110652353426</v>
      </c>
    </row>
    <row r="104" spans="1:3" ht="12.75">
      <c r="A104" s="15" t="s">
        <v>19</v>
      </c>
      <c r="B104" s="39">
        <v>8589</v>
      </c>
      <c r="C104" s="47">
        <f t="shared" si="7"/>
        <v>0.42472930492490396</v>
      </c>
    </row>
    <row r="105" spans="1:3" ht="12.75">
      <c r="A105" s="15" t="s">
        <v>20</v>
      </c>
      <c r="B105" s="39">
        <v>4122</v>
      </c>
      <c r="C105" s="47">
        <f t="shared" si="7"/>
        <v>0.43765162542455122</v>
      </c>
    </row>
    <row r="106" spans="1:3" ht="12.75">
      <c r="A106" s="15" t="s">
        <v>21</v>
      </c>
      <c r="B106" s="39">
        <v>27833</v>
      </c>
      <c r="C106" s="47">
        <f t="shared" si="7"/>
        <v>0.31775230841087915</v>
      </c>
    </row>
    <row r="107" spans="1:3" ht="12.75">
      <c r="A107" s="15" t="s">
        <v>22</v>
      </c>
      <c r="B107" s="39">
        <v>20272</v>
      </c>
      <c r="C107" s="47">
        <f t="shared" si="7"/>
        <v>0.409629044988161</v>
      </c>
    </row>
    <row r="108" spans="1:3" ht="12.75">
      <c r="A108" s="15" t="s">
        <v>23</v>
      </c>
      <c r="B108" s="39">
        <v>8930</v>
      </c>
      <c r="C108" s="47">
        <f t="shared" si="7"/>
        <v>0.66685330347144456</v>
      </c>
    </row>
    <row r="109" spans="1:3" ht="12.75">
      <c r="A109" s="15" t="s">
        <v>24</v>
      </c>
      <c r="B109" s="39">
        <v>7559</v>
      </c>
      <c r="C109" s="47">
        <f t="shared" si="7"/>
        <v>0.39674560127000924</v>
      </c>
    </row>
    <row r="110" spans="1:3" ht="12.75">
      <c r="A110" s="15" t="s">
        <v>25</v>
      </c>
      <c r="B110" s="39">
        <v>1613</v>
      </c>
      <c r="C110" s="47">
        <f t="shared" si="7"/>
        <v>0.60136391816491008</v>
      </c>
    </row>
    <row r="111" spans="1:3" ht="12.75">
      <c r="A111" s="15" t="s">
        <v>35</v>
      </c>
      <c r="B111" s="39">
        <f>SUM(B99:B110)</f>
        <v>108387</v>
      </c>
      <c r="C111" s="47">
        <f t="shared" si="7"/>
        <v>0.41967210089770912</v>
      </c>
    </row>
    <row r="112" spans="1:3" ht="12.75">
      <c r="A112" s="15"/>
    </row>
    <row r="113" spans="1:4" hidden="1">
      <c r="A113" s="1"/>
      <c r="C113" s="39" t="s">
        <v>103</v>
      </c>
    </row>
    <row r="114" spans="1:4" ht="12.75" hidden="1">
      <c r="A114" s="15" t="s">
        <v>14</v>
      </c>
      <c r="C114" s="39">
        <v>1539</v>
      </c>
    </row>
    <row r="115" spans="1:4" ht="12.75" hidden="1">
      <c r="A115" s="15" t="s">
        <v>15</v>
      </c>
      <c r="C115" s="39">
        <v>4727</v>
      </c>
    </row>
    <row r="116" spans="1:4" ht="12.75" hidden="1">
      <c r="A116" s="15" t="s">
        <v>16</v>
      </c>
      <c r="C116" s="39">
        <v>2173</v>
      </c>
    </row>
    <row r="117" spans="1:4" ht="12.75" hidden="1">
      <c r="A117" s="15" t="s">
        <v>17</v>
      </c>
      <c r="C117" s="39">
        <v>2913</v>
      </c>
    </row>
    <row r="118" spans="1:4" ht="12.75" hidden="1">
      <c r="A118" s="15" t="s">
        <v>18</v>
      </c>
      <c r="C118" s="39">
        <v>1611</v>
      </c>
    </row>
    <row r="119" spans="1:4" ht="12.75" hidden="1">
      <c r="A119" s="15" t="s">
        <v>19</v>
      </c>
      <c r="C119" s="39">
        <v>3648</v>
      </c>
    </row>
    <row r="120" spans="1:4" ht="12.75" hidden="1">
      <c r="A120" s="15" t="s">
        <v>20</v>
      </c>
      <c r="C120" s="39">
        <v>1804</v>
      </c>
    </row>
    <row r="121" spans="1:4" ht="12.75" hidden="1">
      <c r="A121" s="15" t="s">
        <v>21</v>
      </c>
      <c r="C121" s="39">
        <v>8844</v>
      </c>
    </row>
    <row r="122" spans="1:4" ht="12.75" hidden="1">
      <c r="A122" s="15" t="s">
        <v>22</v>
      </c>
      <c r="C122" s="39">
        <v>8304</v>
      </c>
    </row>
    <row r="123" spans="1:4" ht="12.75" hidden="1">
      <c r="A123" s="15" t="s">
        <v>23</v>
      </c>
      <c r="C123" s="39">
        <v>5955</v>
      </c>
    </row>
    <row r="124" spans="1:4" ht="12.75" hidden="1">
      <c r="A124" s="15" t="s">
        <v>24</v>
      </c>
      <c r="C124" s="39">
        <v>2999</v>
      </c>
    </row>
    <row r="125" spans="1:4" ht="12.75" hidden="1">
      <c r="A125" s="15" t="s">
        <v>25</v>
      </c>
      <c r="C125" s="39">
        <v>970</v>
      </c>
    </row>
    <row r="126" spans="1:4" ht="12.75" hidden="1">
      <c r="A126" s="15" t="s">
        <v>35</v>
      </c>
      <c r="C126" s="39">
        <f>SUM(C114:C125)</f>
        <v>45487</v>
      </c>
    </row>
    <row r="127" spans="1:4" hidden="1"/>
    <row r="128" spans="1:4" ht="15.75">
      <c r="A128" s="75" t="s">
        <v>104</v>
      </c>
      <c r="B128" s="75"/>
      <c r="C128" s="75"/>
      <c r="D128" s="75"/>
    </row>
    <row r="129" spans="1:4" ht="12.75">
      <c r="A129" s="48"/>
      <c r="B129" s="29" t="s">
        <v>96</v>
      </c>
      <c r="C129" s="49" t="s">
        <v>105</v>
      </c>
      <c r="D129" s="49" t="s">
        <v>106</v>
      </c>
    </row>
    <row r="130" spans="1:4" ht="12.75">
      <c r="A130" s="15" t="s">
        <v>14</v>
      </c>
      <c r="B130" s="39">
        <v>2847</v>
      </c>
      <c r="C130" s="47">
        <f>C145/B130</f>
        <v>0.75096592904812087</v>
      </c>
      <c r="D130" s="47">
        <f>D145/B130</f>
        <v>0.93572181243414121</v>
      </c>
    </row>
    <row r="131" spans="1:4" ht="12.75">
      <c r="A131" s="15" t="s">
        <v>15</v>
      </c>
      <c r="B131" s="39">
        <v>5272</v>
      </c>
      <c r="C131" s="47">
        <f t="shared" ref="C131:C142" si="8">C146/B131</f>
        <v>0.81506069802731407</v>
      </c>
      <c r="D131" s="47">
        <f t="shared" ref="D131:D142" si="9">D146/B131</f>
        <v>0.90383156297420331</v>
      </c>
    </row>
    <row r="132" spans="1:4" ht="12.75">
      <c r="A132" s="15" t="s">
        <v>16</v>
      </c>
      <c r="B132" s="39">
        <v>3326</v>
      </c>
      <c r="C132" s="47">
        <f t="shared" si="8"/>
        <v>0.63499699338544802</v>
      </c>
      <c r="D132" s="47">
        <f t="shared" si="9"/>
        <v>0.77420324714371613</v>
      </c>
    </row>
    <row r="133" spans="1:4" ht="12.75">
      <c r="A133" s="15" t="s">
        <v>17</v>
      </c>
      <c r="B133" s="39">
        <v>3869</v>
      </c>
      <c r="C133" s="47">
        <f t="shared" si="8"/>
        <v>0.73274747996898426</v>
      </c>
      <c r="D133" s="47">
        <f t="shared" si="9"/>
        <v>0.85836133367795298</v>
      </c>
    </row>
    <row r="134" spans="1:4" ht="12.75">
      <c r="A134" s="15" t="s">
        <v>18</v>
      </c>
      <c r="B134" s="39">
        <v>3931</v>
      </c>
      <c r="C134" s="47">
        <f t="shared" si="8"/>
        <v>0.6601373696260493</v>
      </c>
      <c r="D134" s="47">
        <f t="shared" si="9"/>
        <v>0.80005087763927751</v>
      </c>
    </row>
    <row r="135" spans="1:4" ht="12.75">
      <c r="A135" s="15" t="s">
        <v>19</v>
      </c>
      <c r="B135" s="39">
        <v>5333</v>
      </c>
      <c r="C135" s="47">
        <f t="shared" si="8"/>
        <v>0.70316894805925367</v>
      </c>
      <c r="D135" s="47">
        <f t="shared" si="9"/>
        <v>0.84642790174385896</v>
      </c>
    </row>
    <row r="136" spans="1:4" ht="12.75">
      <c r="A136" s="15" t="s">
        <v>20</v>
      </c>
      <c r="B136" s="39">
        <v>2792</v>
      </c>
      <c r="C136" s="47">
        <f t="shared" si="8"/>
        <v>0.65687679083094552</v>
      </c>
      <c r="D136" s="47">
        <f t="shared" si="9"/>
        <v>0.84849570200573066</v>
      </c>
    </row>
    <row r="137" spans="1:4" ht="12.75">
      <c r="A137" s="15" t="s">
        <v>21</v>
      </c>
      <c r="B137" s="39">
        <v>19528</v>
      </c>
      <c r="C137" s="47">
        <f t="shared" si="8"/>
        <v>0.81472757066775914</v>
      </c>
      <c r="D137" s="47">
        <f t="shared" si="9"/>
        <v>0.91069233920524373</v>
      </c>
    </row>
    <row r="138" spans="1:4" ht="12.75">
      <c r="A138" s="15" t="s">
        <v>22</v>
      </c>
      <c r="B138" s="39">
        <v>13393</v>
      </c>
      <c r="C138" s="47">
        <f t="shared" si="8"/>
        <v>0.74090943029941014</v>
      </c>
      <c r="D138" s="47">
        <f t="shared" si="9"/>
        <v>0.85895617113417455</v>
      </c>
    </row>
    <row r="139" spans="1:4" ht="12.75">
      <c r="A139" s="15" t="s">
        <v>23</v>
      </c>
      <c r="B139" s="39">
        <v>5776</v>
      </c>
      <c r="C139" s="47">
        <f t="shared" si="8"/>
        <v>0.75969529085872578</v>
      </c>
      <c r="D139" s="47">
        <f t="shared" si="9"/>
        <v>0.90425900277008309</v>
      </c>
    </row>
    <row r="140" spans="1:4" ht="12.75">
      <c r="A140" s="15" t="s">
        <v>24</v>
      </c>
      <c r="B140" s="39">
        <v>4788</v>
      </c>
      <c r="C140" s="47">
        <f t="shared" si="8"/>
        <v>0.70989974937343359</v>
      </c>
      <c r="D140" s="47">
        <f t="shared" si="9"/>
        <v>0.83897243107769426</v>
      </c>
    </row>
    <row r="141" spans="1:4" ht="12.75">
      <c r="A141" s="15" t="s">
        <v>25</v>
      </c>
      <c r="B141" s="39">
        <v>1027</v>
      </c>
      <c r="C141" s="47">
        <f t="shared" si="8"/>
        <v>0.80233690360272636</v>
      </c>
      <c r="D141" s="47">
        <f t="shared" si="9"/>
        <v>0.92112950340798438</v>
      </c>
    </row>
    <row r="142" spans="1:4" ht="12.75">
      <c r="A142" s="15" t="s">
        <v>35</v>
      </c>
      <c r="B142" s="39">
        <f>SUM(B130:B141)</f>
        <v>71882</v>
      </c>
      <c r="C142" s="47">
        <f t="shared" si="8"/>
        <v>0.75130074288417126</v>
      </c>
      <c r="D142" s="47">
        <f t="shared" si="9"/>
        <v>0.87402965972009683</v>
      </c>
    </row>
    <row r="143" spans="1:4" ht="12.75">
      <c r="A143" s="15"/>
    </row>
    <row r="144" spans="1:4" hidden="1">
      <c r="A144" s="1"/>
      <c r="C144" s="39" t="s">
        <v>105</v>
      </c>
      <c r="D144" s="39" t="s">
        <v>106</v>
      </c>
    </row>
    <row r="145" spans="1:4" ht="12.75" hidden="1">
      <c r="A145" s="15" t="s">
        <v>14</v>
      </c>
      <c r="C145" s="39">
        <v>2138</v>
      </c>
      <c r="D145" s="39">
        <v>2664</v>
      </c>
    </row>
    <row r="146" spans="1:4" ht="12.75" hidden="1">
      <c r="A146" s="15" t="s">
        <v>15</v>
      </c>
      <c r="C146" s="39">
        <v>4297</v>
      </c>
      <c r="D146" s="39">
        <v>4765</v>
      </c>
    </row>
    <row r="147" spans="1:4" ht="12.75" hidden="1">
      <c r="A147" s="15" t="s">
        <v>16</v>
      </c>
      <c r="C147" s="39">
        <v>2112</v>
      </c>
      <c r="D147" s="39">
        <v>2575</v>
      </c>
    </row>
    <row r="148" spans="1:4" ht="12.75" hidden="1">
      <c r="A148" s="15" t="s">
        <v>17</v>
      </c>
      <c r="C148" s="39">
        <v>2835</v>
      </c>
      <c r="D148" s="39">
        <v>3321</v>
      </c>
    </row>
    <row r="149" spans="1:4" ht="12.75" hidden="1">
      <c r="A149" s="15" t="s">
        <v>18</v>
      </c>
      <c r="C149" s="39">
        <v>2595</v>
      </c>
      <c r="D149" s="39">
        <v>3145</v>
      </c>
    </row>
    <row r="150" spans="1:4" ht="12.75" hidden="1">
      <c r="A150" s="15" t="s">
        <v>19</v>
      </c>
      <c r="C150" s="39">
        <v>3750</v>
      </c>
      <c r="D150" s="39">
        <v>4514</v>
      </c>
    </row>
    <row r="151" spans="1:4" ht="12.75" hidden="1">
      <c r="A151" s="15" t="s">
        <v>20</v>
      </c>
      <c r="C151" s="39">
        <v>1834</v>
      </c>
      <c r="D151" s="39">
        <v>2369</v>
      </c>
    </row>
    <row r="152" spans="1:4" ht="12.75" hidden="1">
      <c r="A152" s="15" t="s">
        <v>21</v>
      </c>
      <c r="C152" s="39">
        <v>15910</v>
      </c>
      <c r="D152" s="39">
        <v>17784</v>
      </c>
    </row>
    <row r="153" spans="1:4" ht="12.75" hidden="1">
      <c r="A153" s="15" t="s">
        <v>22</v>
      </c>
      <c r="C153" s="39">
        <v>9923</v>
      </c>
      <c r="D153" s="39">
        <v>11504</v>
      </c>
    </row>
    <row r="154" spans="1:4" ht="12.75" hidden="1">
      <c r="A154" s="15" t="s">
        <v>23</v>
      </c>
      <c r="C154" s="39">
        <v>4388</v>
      </c>
      <c r="D154" s="39">
        <v>5223</v>
      </c>
    </row>
    <row r="155" spans="1:4" ht="12.75" hidden="1">
      <c r="A155" s="15" t="s">
        <v>24</v>
      </c>
      <c r="C155" s="39">
        <v>3399</v>
      </c>
      <c r="D155" s="39">
        <v>4017</v>
      </c>
    </row>
    <row r="156" spans="1:4" ht="12.75" hidden="1">
      <c r="A156" s="15" t="s">
        <v>25</v>
      </c>
      <c r="C156" s="39">
        <v>824</v>
      </c>
      <c r="D156" s="39">
        <v>946</v>
      </c>
    </row>
    <row r="157" spans="1:4" ht="12.75" hidden="1">
      <c r="A157" s="15" t="s">
        <v>35</v>
      </c>
      <c r="C157" s="39">
        <f>SUM(C145:C156)</f>
        <v>54005</v>
      </c>
      <c r="D157" s="39">
        <f>SUM(D145:D156)</f>
        <v>62827</v>
      </c>
    </row>
  </sheetData>
  <mergeCells count="7">
    <mergeCell ref="A128:D128"/>
    <mergeCell ref="A1:L1"/>
    <mergeCell ref="A2:L2"/>
    <mergeCell ref="A4:C4"/>
    <mergeCell ref="A35:E35"/>
    <mergeCell ref="A66:E66"/>
    <mergeCell ref="A97:C97"/>
  </mergeCells>
  <pageMargins left="0.7" right="0.7" top="0.75" bottom="0.75" header="0.3" footer="0.3"/>
  <pageSetup scale="74" orientation="portrait" horizontalDpi="1200" verticalDpi="1200" r:id="rId1"/>
  <rowBreaks count="1" manualBreakCount="1"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3rd Quarter 3_27 </vt:lpstr>
      <vt:lpstr>3rd Quarter 2 Year Olds </vt:lpstr>
      <vt:lpstr>3rd Quarter Adolescent</vt:lpstr>
      <vt:lpstr>3rd Quarter Adult</vt:lpstr>
      <vt:lpstr>'3rd Quarter 3_27 '!firstper</vt:lpstr>
      <vt:lpstr>'3rd Quarter 3_27 '!firstpop</vt:lpstr>
    </vt:vector>
  </TitlesOfParts>
  <Manager>Amy Groom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aboiut FY14 3rd Quarter</dc:title>
  <dc:subject>IHS Immunization Program</dc:subject>
  <dc:creator>Jim, Cheyenne C (IHS/HQ)</dc:creator>
  <cp:keywords>IHS Immunization Program</cp:keywords>
  <cp:lastModifiedBy>Bennett</cp:lastModifiedBy>
  <dcterms:created xsi:type="dcterms:W3CDTF">2014-09-10T20:33:23Z</dcterms:created>
  <dcterms:modified xsi:type="dcterms:W3CDTF">2014-09-17T15:35:45Z</dcterms:modified>
</cp:coreProperties>
</file>